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Art24-BasiDati\Report\FINALI\Dicembre\"/>
    </mc:Choice>
  </mc:AlternateContent>
  <bookViews>
    <workbookView xWindow="0" yWindow="60" windowWidth="28800" windowHeight="12375" tabRatio="473" activeTab="2"/>
  </bookViews>
  <sheets>
    <sheet name="Tab_1 DIC" sheetId="10" r:id="rId1"/>
    <sheet name="Tab_2 DIC" sheetId="9" r:id="rId2"/>
    <sheet name="Tab_3 DIC" sheetId="12" r:id="rId3"/>
    <sheet name="tab_4 DIC" sheetId="13" r:id="rId4"/>
    <sheet name="tab_5 DIC" sheetId="8" r:id="rId5"/>
    <sheet name="Tab_6 DIC" sheetId="4" r:id="rId6"/>
  </sheets>
  <definedNames>
    <definedName name="_xlnm.Print_Area" localSheetId="4">'tab_5 DIC'!$A$1:$W$39</definedName>
    <definedName name="_xlnm.Print_Area" localSheetId="5">'Tab_6 DIC'!$A$1:$F$29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2" l="1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3" i="12"/>
  <c r="V8" i="9"/>
  <c r="C50" i="12" l="1"/>
  <c r="B50" i="12"/>
  <c r="B4" i="12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3" i="12"/>
  <c r="A4" i="12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3" i="12"/>
  <c r="V47" i="9"/>
  <c r="V35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V49" i="9"/>
  <c r="V48" i="9"/>
  <c r="V46" i="9"/>
  <c r="V45" i="9"/>
  <c r="V44" i="9"/>
  <c r="V43" i="9"/>
  <c r="V42" i="9"/>
  <c r="V41" i="9"/>
  <c r="V40" i="9"/>
  <c r="V39" i="9"/>
  <c r="V38" i="9"/>
  <c r="V37" i="9"/>
  <c r="V36" i="9"/>
  <c r="V34" i="9"/>
  <c r="V33" i="9"/>
  <c r="V32" i="9"/>
  <c r="V31" i="9"/>
  <c r="V30" i="9"/>
  <c r="V29" i="9"/>
  <c r="V28" i="9"/>
  <c r="V27" i="9"/>
  <c r="V26" i="9"/>
  <c r="V25" i="9"/>
  <c r="V24" i="9"/>
  <c r="V23" i="9"/>
  <c r="V22" i="9"/>
  <c r="V21" i="9"/>
  <c r="V20" i="9"/>
  <c r="V19" i="9"/>
  <c r="V18" i="9"/>
  <c r="V17" i="9"/>
  <c r="V16" i="9"/>
  <c r="V15" i="9"/>
  <c r="V14" i="9"/>
  <c r="V13" i="9"/>
  <c r="V12" i="9"/>
  <c r="V11" i="9"/>
  <c r="V10" i="9"/>
  <c r="V9" i="9"/>
  <c r="V7" i="9"/>
  <c r="V6" i="9"/>
  <c r="V5" i="9"/>
  <c r="V4" i="9"/>
  <c r="V3" i="9"/>
  <c r="C7" i="4"/>
  <c r="C3" i="4"/>
  <c r="C4" i="4"/>
  <c r="W3" i="8"/>
  <c r="W4" i="8"/>
  <c r="W5" i="8"/>
  <c r="W6" i="8"/>
  <c r="W7" i="8"/>
  <c r="W8" i="8"/>
  <c r="W9" i="8"/>
  <c r="W10" i="8"/>
  <c r="W11" i="8"/>
  <c r="W2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V10" i="8"/>
  <c r="V9" i="8"/>
  <c r="V8" i="8"/>
  <c r="V7" i="8"/>
  <c r="V6" i="8"/>
  <c r="V5" i="8"/>
  <c r="V4" i="8"/>
  <c r="V3" i="8"/>
  <c r="V2" i="8"/>
  <c r="V50" i="9" l="1"/>
  <c r="V53" i="9" s="1"/>
  <c r="V11" i="8"/>
  <c r="C53" i="12"/>
  <c r="C26" i="13" l="1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C32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C29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C30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C28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C33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C27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C31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C34" i="13"/>
  <c r="W22" i="13"/>
  <c r="W21" i="13"/>
  <c r="W20" i="13"/>
  <c r="W19" i="13"/>
  <c r="W18" i="13"/>
  <c r="W17" i="13"/>
  <c r="W16" i="13"/>
  <c r="W15" i="13"/>
  <c r="W14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C11" i="13"/>
  <c r="D11" i="13"/>
  <c r="E11" i="13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T11" i="13"/>
  <c r="U11" i="13"/>
  <c r="V11" i="13"/>
  <c r="W3" i="13"/>
  <c r="W4" i="13"/>
  <c r="W5" i="13"/>
  <c r="W6" i="13"/>
  <c r="W7" i="13"/>
  <c r="W8" i="13"/>
  <c r="W9" i="13"/>
  <c r="W10" i="13"/>
  <c r="W2" i="13"/>
  <c r="S35" i="13" l="1"/>
  <c r="K35" i="13"/>
  <c r="W31" i="13"/>
  <c r="T35" i="13"/>
  <c r="W28" i="13"/>
  <c r="D35" i="13"/>
  <c r="H35" i="13"/>
  <c r="P35" i="13"/>
  <c r="G35" i="13"/>
  <c r="W26" i="13"/>
  <c r="W33" i="13"/>
  <c r="W27" i="13"/>
  <c r="W29" i="13"/>
  <c r="O35" i="13"/>
  <c r="L35" i="13"/>
  <c r="R35" i="13"/>
  <c r="J35" i="13"/>
  <c r="V35" i="13"/>
  <c r="N35" i="13"/>
  <c r="F35" i="13"/>
  <c r="E35" i="13"/>
  <c r="M35" i="13"/>
  <c r="U35" i="13"/>
  <c r="W32" i="13"/>
  <c r="W34" i="13"/>
  <c r="W30" i="13"/>
  <c r="I35" i="13"/>
  <c r="Q35" i="13"/>
  <c r="C35" i="13"/>
  <c r="W11" i="13"/>
  <c r="W23" i="13"/>
  <c r="F4" i="12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3" i="12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3" i="12"/>
  <c r="W35" i="13" l="1"/>
  <c r="V3" i="10"/>
  <c r="V4" i="10"/>
  <c r="V5" i="10"/>
  <c r="V6" i="10"/>
  <c r="V7" i="10"/>
  <c r="V8" i="10"/>
  <c r="V9" i="10"/>
  <c r="V10" i="10"/>
  <c r="V11" i="10"/>
  <c r="V12" i="10"/>
  <c r="V13" i="10"/>
  <c r="V14" i="10"/>
  <c r="V15" i="10"/>
  <c r="V16" i="10"/>
  <c r="V17" i="10"/>
  <c r="V18" i="10"/>
  <c r="V19" i="10"/>
  <c r="V20" i="10"/>
  <c r="V21" i="10"/>
  <c r="V22" i="10"/>
  <c r="V23" i="10"/>
  <c r="V24" i="10"/>
  <c r="V25" i="10"/>
  <c r="V26" i="10"/>
  <c r="V27" i="10"/>
  <c r="V28" i="10"/>
  <c r="V29" i="10"/>
  <c r="V30" i="10"/>
  <c r="V31" i="10"/>
  <c r="V32" i="10"/>
  <c r="V33" i="10"/>
  <c r="V34" i="10"/>
  <c r="V35" i="10"/>
  <c r="V36" i="10"/>
  <c r="V37" i="10"/>
  <c r="V38" i="10"/>
  <c r="V39" i="10"/>
  <c r="V40" i="10"/>
  <c r="V41" i="10"/>
  <c r="V42" i="10"/>
  <c r="V43" i="10"/>
  <c r="V44" i="10"/>
  <c r="V45" i="10"/>
  <c r="V46" i="10"/>
  <c r="V47" i="10"/>
  <c r="V48" i="10"/>
  <c r="V49" i="10"/>
  <c r="B50" i="10"/>
  <c r="C50" i="10"/>
  <c r="D50" i="10"/>
  <c r="E50" i="10"/>
  <c r="F50" i="10"/>
  <c r="G50" i="10"/>
  <c r="H50" i="10"/>
  <c r="I50" i="10"/>
  <c r="J50" i="10"/>
  <c r="K50" i="10"/>
  <c r="L50" i="10"/>
  <c r="M50" i="10"/>
  <c r="N50" i="10"/>
  <c r="O50" i="10"/>
  <c r="P50" i="10"/>
  <c r="Q50" i="10"/>
  <c r="R50" i="10"/>
  <c r="S50" i="10"/>
  <c r="T50" i="10"/>
  <c r="U50" i="10"/>
  <c r="V50" i="10" l="1"/>
  <c r="B3" i="4"/>
  <c r="B4" i="4" s="1"/>
</calcChain>
</file>

<file path=xl/sharedStrings.xml><?xml version="1.0" encoding="utf-8"?>
<sst xmlns="http://schemas.openxmlformats.org/spreadsheetml/2006/main" count="288" uniqueCount="97">
  <si>
    <t>Unioni di Comuni e loro Consorzi e Associazioni</t>
  </si>
  <si>
    <t>Regioni, Province Autonome e loro Consorzi e Associazioni</t>
  </si>
  <si>
    <t>Province e loro Consorzi e Associazioni</t>
  </si>
  <si>
    <t>Presidenza del Consiglio dei Ministri, Ministeri e Avvocatura dello Stato</t>
  </si>
  <si>
    <t>Parchi Nazionali, Consorzi e Enti Gestori di Parchi e Aree Naturali Protette</t>
  </si>
  <si>
    <t>Organi Costituzionali e di Rilievo Costituzionale</t>
  </si>
  <si>
    <t>Istituzioni per l'Alta Formazione Artistica, Musicale e Coreutica - AFAM</t>
  </si>
  <si>
    <t>Istituti Zooprofilattici Sperimentali</t>
  </si>
  <si>
    <t>Istituti di Istruzione Statale di Ogni Ordine e Grado</t>
  </si>
  <si>
    <t>Gestori di Pubblici Servizi</t>
  </si>
  <si>
    <t>Forze di Polizia ad Ordinamento Civile e Militare per la Tutela dell'Ordine e della Sicurezza Pubblica</t>
  </si>
  <si>
    <t>Federazioni Nazionali, Ordini, Collegi e Consigli Professionali</t>
  </si>
  <si>
    <t>Enti Pubblici Produttori di Servizi Assistenziali, Ricreativi e Culturali</t>
  </si>
  <si>
    <t>Enti Pubblici Nazionali Non Economici</t>
  </si>
  <si>
    <t>Enti Nazionali di Previdenza ed Assistenza Sociale in Conto Economico Consolidato</t>
  </si>
  <si>
    <t>Enti e Istituzioni di Ricerca Pubblici</t>
  </si>
  <si>
    <t>Enti di Regolazione dei Servizi Idrici e/o dei Rifiuti</t>
  </si>
  <si>
    <t>Consorzi tra Amministrazioni Locali</t>
  </si>
  <si>
    <t>Consorzi per l'Area di Sviluppo Industriale</t>
  </si>
  <si>
    <t>Consorzi Interuniversitari di Ricerca</t>
  </si>
  <si>
    <t>Consorzi di Bacino Imbrifero Montano</t>
  </si>
  <si>
    <t>Comuni e loro Consorzi e Associazioni</t>
  </si>
  <si>
    <t>Camere di Commercio, Industria, Artigianato e Agricoltura e loro Unioni Regionali</t>
  </si>
  <si>
    <t>Aziende Sanitarie Locali</t>
  </si>
  <si>
    <t>Aziende Pubbliche di Servizi alla Persona</t>
  </si>
  <si>
    <t>Aziende Ospedaliere, Aziende Ospedaliere Universitarie, Policlinici e Istituti di Ricovero e Cura a Carattere Scientifico Pubblici</t>
  </si>
  <si>
    <t>Aziende e Consorzi Pubblici Territoriali per l'Edilizia Residenziale</t>
  </si>
  <si>
    <t>Automobile Club Federati ACI</t>
  </si>
  <si>
    <t>Altri Enti Locali</t>
  </si>
  <si>
    <t>Agenzie, Enti e Consorzi Pubblici per il Diritto allo Studio Universitario</t>
  </si>
  <si>
    <t>Agenzie Regionali Sanitarie</t>
  </si>
  <si>
    <t>Agenzie Regionali per le Erogazioni in Agricoltura</t>
  </si>
  <si>
    <t>Agenzie Fiscali</t>
  </si>
  <si>
    <t>Agenzie ed Enti Regionali per la Ricerca e per l'Ambiente</t>
  </si>
  <si>
    <t>Agenzie ed Enti Regionali di Sviluppo Agricolo</t>
  </si>
  <si>
    <t>Agenzie ed Enti Regionali del Lavoro</t>
  </si>
  <si>
    <t>Agenzie ed Enti per il Turismo</t>
  </si>
  <si>
    <t>Totale</t>
  </si>
  <si>
    <t>Amministrazioni presenti in IPA</t>
  </si>
  <si>
    <t>Province</t>
  </si>
  <si>
    <t>Comuni</t>
  </si>
  <si>
    <t>Scuole/Università</t>
  </si>
  <si>
    <t>Altro</t>
  </si>
  <si>
    <t>Consorzi, Associazioni e Agenzie di Enti Locali/Unioni di comuni/comunità montane</t>
  </si>
  <si>
    <t>Amministrazioni centrali/Agenzie, Enti e Organismi a carattere nazionale</t>
  </si>
  <si>
    <t>Pubblici servizi/Camere commercio/Ordini professionali</t>
  </si>
  <si>
    <t>ASL/Aziende ospedaliere/Istituti di ricovero/Servizi alla persona</t>
  </si>
  <si>
    <t>Abruzzo</t>
  </si>
  <si>
    <t>Basilicata</t>
  </si>
  <si>
    <t>Calabria</t>
  </si>
  <si>
    <t>Campania</t>
  </si>
  <si>
    <t>Emilia 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</si>
  <si>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</si>
  <si>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</si>
  <si>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</si>
  <si>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</si>
  <si>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</si>
  <si>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</si>
  <si>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</si>
  <si>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</si>
  <si>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</si>
  <si>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</si>
  <si>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</si>
  <si>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 Alto Adige</t>
  </si>
  <si>
    <t>Umbria</t>
  </si>
  <si>
    <t>Valle D'Aosta</t>
  </si>
  <si>
    <t>Veneto</t>
  </si>
  <si>
    <t>Percento</t>
  </si>
  <si>
    <t>Agenzie Regionali e Provinciale per la Rappresentanza Negoziale</t>
  </si>
  <si>
    <t>Fondazioni Lirico, Sinfoniche</t>
  </si>
  <si>
    <t>Teatri Stabili ad Iniziativa Pubblica</t>
  </si>
  <si>
    <t xml:space="preserve">Amministrazioni presenti in IPA che hanno inviato file </t>
  </si>
  <si>
    <t xml:space="preserve">Differenza </t>
  </si>
  <si>
    <t xml:space="preserve">Amministrazioni NON presenti in IPA che hanno inviato file </t>
  </si>
  <si>
    <t xml:space="preserve">Totale amministrazioni che hanno inviato file </t>
  </si>
  <si>
    <t>Rapporto</t>
  </si>
  <si>
    <t>Differenza</t>
  </si>
  <si>
    <t>Regioni e relativi organismi istituzionali</t>
  </si>
  <si>
    <t>Totali</t>
  </si>
  <si>
    <t>Tipologie ISTAT utilizzate in IPA</t>
  </si>
  <si>
    <t xml:space="preserve">Amministrazioni presenti in IPA </t>
  </si>
  <si>
    <t xml:space="preserve">Rapporto Amministrazioni adempienti su presenti in IPA </t>
  </si>
  <si>
    <t xml:space="preserve">Amministrazioni adempienti (presenti in IPA) </t>
  </si>
  <si>
    <t xml:space="preserve">Amministrazioni adempienti (presenti in IPA) per categorie </t>
  </si>
  <si>
    <t>Amministrazioni presenti in IPA per categorie</t>
  </si>
  <si>
    <t>Rapporto Amministrazioni adempienti/presenti in IPA, per categorie</t>
  </si>
  <si>
    <t>DATI DI SINTESI</t>
  </si>
  <si>
    <t>Amministrazioni adempienti (presenti in IPA)</t>
  </si>
  <si>
    <t xml:space="preserve">Amministrazioni adempienti NON presenti in IPA </t>
  </si>
  <si>
    <t>Amministrazioni adempienti (presenti in IPA) per categorie</t>
  </si>
  <si>
    <t>Autorita' Amministrative Indipendenti</t>
  </si>
  <si>
    <t>Autorita' di Ambito Territoriale Ottimale</t>
  </si>
  <si>
    <t>Autorita' di Bacino</t>
  </si>
  <si>
    <t>Autorita' Portuali</t>
  </si>
  <si>
    <t>Comunita' Montane e loro Consorzi e Associazioni</t>
  </si>
  <si>
    <t>Societa' in Conto Economico Consolidato</t>
  </si>
  <si>
    <t>Universita' e Istituti di Istruzione Universitaria Pubblici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</si>
</sst>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i/>
      <sz val="10"/>
      <color indexed="8"/>
      <name val="Arial"/>
      <family val="2"/>
    </font>
    <font>
      <b/>
      <i/>
      <sz val="11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indexed="8"/>
      <name val="Calibri"/>
      <family val="2"/>
    </font>
    <font>
      <b/>
      <sz val="22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0"/>
      </patternFill>
    </fill>
  </fills>
  <borders count="4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rgb="FF3F3F3F"/>
      </top>
      <bottom style="double">
        <color rgb="FF3F3F3F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4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12" fillId="4" borderId="26" applyNumberFormat="0" applyAlignment="0" applyProtection="0"/>
    <xf numFmtId="0" fontId="6" fillId="0" borderId="0"/>
    <xf numFmtId="0" fontId="6" fillId="0" borderId="0"/>
  </cellStyleXfs>
  <cellXfs count="100">
    <xf numFmtId="0" fontId="0" fillId="0" borderId="0" xfId="0"/>
    <xf numFmtId="0" fontId="0" fillId="0" borderId="0" xfId="0" applyAlignment="1">
      <alignment textRotation="90"/>
    </xf>
    <xf numFmtId="0" fontId="2" fillId="0" borderId="0" xfId="0" applyFont="1" applyFill="1" applyBorder="1" applyAlignment="1">
      <alignment horizontal="right"/>
    </xf>
    <xf numFmtId="0" fontId="0" fillId="0" borderId="0" xfId="0" applyFill="1"/>
    <xf numFmtId="0" fontId="7" fillId="0" borderId="0" xfId="0" applyFont="1"/>
    <xf numFmtId="0" fontId="11" fillId="0" borderId="0" xfId="0" applyFont="1" applyFill="1" applyAlignment="1">
      <alignment horizontal="center"/>
    </xf>
    <xf numFmtId="0" fontId="10" fillId="3" borderId="15" xfId="3" applyFont="1" applyFill="1" applyBorder="1" applyAlignment="1">
      <alignment horizontal="right" wrapText="1"/>
    </xf>
    <xf numFmtId="0" fontId="10" fillId="3" borderId="17" xfId="3" applyFont="1" applyFill="1" applyBorder="1" applyAlignment="1">
      <alignment horizontal="right" wrapText="1"/>
    </xf>
    <xf numFmtId="0" fontId="10" fillId="3" borderId="2" xfId="3" applyFont="1" applyFill="1" applyBorder="1" applyAlignment="1">
      <alignment horizontal="center" wrapText="1"/>
    </xf>
    <xf numFmtId="0" fontId="11" fillId="0" borderId="0" xfId="0" applyFont="1"/>
    <xf numFmtId="0" fontId="3" fillId="0" borderId="18" xfId="6" applyFont="1" applyFill="1" applyBorder="1" applyAlignment="1">
      <alignment wrapText="1"/>
    </xf>
    <xf numFmtId="0" fontId="3" fillId="0" borderId="4" xfId="6" applyFont="1" applyFill="1" applyBorder="1" applyAlignment="1">
      <alignment wrapText="1"/>
    </xf>
    <xf numFmtId="164" fontId="11" fillId="0" borderId="0" xfId="1" applyNumberFormat="1" applyFont="1" applyFill="1" applyAlignment="1">
      <alignment horizontal="center"/>
    </xf>
    <xf numFmtId="164" fontId="7" fillId="0" borderId="0" xfId="1" applyNumberFormat="1" applyFont="1"/>
    <xf numFmtId="0" fontId="10" fillId="3" borderId="7" xfId="3" applyFont="1" applyFill="1" applyBorder="1" applyAlignment="1">
      <alignment horizontal="center" wrapText="1"/>
    </xf>
    <xf numFmtId="0" fontId="11" fillId="3" borderId="24" xfId="0" applyFont="1" applyFill="1" applyBorder="1" applyAlignment="1">
      <alignment horizontal="center"/>
    </xf>
    <xf numFmtId="0" fontId="3" fillId="0" borderId="9" xfId="5" applyFont="1" applyFill="1" applyBorder="1" applyAlignment="1">
      <alignment wrapText="1"/>
    </xf>
    <xf numFmtId="0" fontId="10" fillId="3" borderId="4" xfId="3" applyFont="1" applyFill="1" applyBorder="1" applyAlignment="1">
      <alignment horizontal="center" wrapText="1"/>
    </xf>
    <xf numFmtId="164" fontId="10" fillId="3" borderId="5" xfId="1" applyNumberFormat="1" applyFont="1" applyFill="1" applyBorder="1" applyAlignment="1">
      <alignment horizontal="center" wrapText="1"/>
    </xf>
    <xf numFmtId="164" fontId="10" fillId="3" borderId="25" xfId="1" applyNumberFormat="1" applyFont="1" applyFill="1" applyBorder="1" applyAlignment="1">
      <alignment horizontal="center" wrapText="1"/>
    </xf>
    <xf numFmtId="0" fontId="11" fillId="3" borderId="3" xfId="0" applyFont="1" applyFill="1" applyBorder="1" applyAlignment="1">
      <alignment horizontal="center"/>
    </xf>
    <xf numFmtId="164" fontId="11" fillId="3" borderId="14" xfId="1" applyNumberFormat="1" applyFont="1" applyFill="1" applyBorder="1" applyAlignment="1">
      <alignment horizontal="center"/>
    </xf>
    <xf numFmtId="0" fontId="12" fillId="4" borderId="26" xfId="7" applyAlignment="1">
      <alignment horizontal="center" textRotation="90"/>
    </xf>
    <xf numFmtId="0" fontId="13" fillId="4" borderId="26" xfId="7" applyFont="1" applyAlignment="1">
      <alignment horizontal="center" textRotation="90"/>
    </xf>
    <xf numFmtId="0" fontId="5" fillId="0" borderId="1" xfId="8" applyFont="1" applyFill="1" applyBorder="1" applyAlignment="1">
      <alignment horizontal="right" wrapText="1"/>
    </xf>
    <xf numFmtId="9" fontId="5" fillId="0" borderId="1" xfId="1" applyFont="1" applyFill="1" applyBorder="1" applyAlignment="1">
      <alignment horizontal="right" wrapText="1"/>
    </xf>
    <xf numFmtId="0" fontId="0" fillId="0" borderId="27" xfId="0" applyBorder="1" applyAlignment="1"/>
    <xf numFmtId="0" fontId="0" fillId="0" borderId="0" xfId="0" applyBorder="1" applyAlignment="1"/>
    <xf numFmtId="0" fontId="5" fillId="0" borderId="31" xfId="8" applyFont="1" applyFill="1" applyBorder="1" applyAlignment="1">
      <alignment wrapText="1"/>
    </xf>
    <xf numFmtId="0" fontId="6" fillId="0" borderId="0" xfId="8" applyBorder="1"/>
    <xf numFmtId="0" fontId="11" fillId="3" borderId="16" xfId="0" applyFont="1" applyFill="1" applyBorder="1" applyAlignment="1">
      <alignment horizontal="right"/>
    </xf>
    <xf numFmtId="0" fontId="7" fillId="3" borderId="16" xfId="0" applyFont="1" applyFill="1" applyBorder="1" applyAlignment="1">
      <alignment horizontal="right"/>
    </xf>
    <xf numFmtId="0" fontId="11" fillId="3" borderId="10" xfId="0" applyFont="1" applyFill="1" applyBorder="1" applyAlignment="1">
      <alignment horizontal="right"/>
    </xf>
    <xf numFmtId="165" fontId="2" fillId="0" borderId="0" xfId="4" applyNumberFormat="1" applyFont="1" applyAlignment="1">
      <alignment horizontal="center"/>
    </xf>
    <xf numFmtId="0" fontId="11" fillId="3" borderId="13" xfId="0" applyFont="1" applyFill="1" applyBorder="1" applyAlignment="1">
      <alignment horizontal="right"/>
    </xf>
    <xf numFmtId="0" fontId="6" fillId="0" borderId="1" xfId="8" applyBorder="1"/>
    <xf numFmtId="0" fontId="5" fillId="0" borderId="0" xfId="8" applyFont="1" applyFill="1" applyBorder="1" applyAlignment="1">
      <alignment horizontal="right" wrapText="1"/>
    </xf>
    <xf numFmtId="0" fontId="15" fillId="2" borderId="6" xfId="3" applyFont="1" applyFill="1" applyBorder="1" applyAlignment="1">
      <alignment horizontal="center" vertical="center"/>
    </xf>
    <xf numFmtId="0" fontId="10" fillId="6" borderId="30" xfId="8" applyFont="1" applyFill="1" applyBorder="1" applyAlignment="1">
      <alignment horizontal="center" textRotation="90"/>
    </xf>
    <xf numFmtId="0" fontId="10" fillId="5" borderId="32" xfId="8" applyFont="1" applyFill="1" applyBorder="1" applyAlignment="1">
      <alignment horizontal="right" wrapText="1"/>
    </xf>
    <xf numFmtId="0" fontId="10" fillId="5" borderId="35" xfId="8" applyFont="1" applyFill="1" applyBorder="1" applyAlignment="1">
      <alignment horizontal="right" wrapText="1"/>
    </xf>
    <xf numFmtId="0" fontId="10" fillId="5" borderId="33" xfId="8" applyFont="1" applyFill="1" applyBorder="1" applyAlignment="1">
      <alignment horizontal="right" wrapText="1"/>
    </xf>
    <xf numFmtId="0" fontId="10" fillId="5" borderId="34" xfId="8" applyFont="1" applyFill="1" applyBorder="1" applyAlignment="1">
      <alignment horizontal="right" wrapText="1"/>
    </xf>
    <xf numFmtId="9" fontId="10" fillId="5" borderId="34" xfId="1" applyFont="1" applyFill="1" applyBorder="1" applyAlignment="1">
      <alignment horizontal="right" wrapText="1"/>
    </xf>
    <xf numFmtId="9" fontId="10" fillId="5" borderId="35" xfId="1" applyFont="1" applyFill="1" applyBorder="1" applyAlignment="1">
      <alignment horizontal="right" wrapText="1"/>
    </xf>
    <xf numFmtId="9" fontId="10" fillId="5" borderId="32" xfId="1" applyFont="1" applyFill="1" applyBorder="1" applyAlignment="1">
      <alignment horizontal="right" wrapText="1"/>
    </xf>
    <xf numFmtId="0" fontId="14" fillId="5" borderId="28" xfId="0" applyFont="1" applyFill="1" applyBorder="1" applyAlignment="1">
      <alignment horizontal="center" vertical="center"/>
    </xf>
    <xf numFmtId="0" fontId="5" fillId="6" borderId="29" xfId="8" applyFont="1" applyFill="1" applyBorder="1" applyAlignment="1">
      <alignment horizontal="center" textRotation="90"/>
    </xf>
    <xf numFmtId="0" fontId="0" fillId="0" borderId="0" xfId="0" applyAlignment="1">
      <alignment wrapText="1"/>
    </xf>
    <xf numFmtId="0" fontId="16" fillId="4" borderId="26" xfId="7" applyFont="1" applyAlignment="1">
      <alignment horizontal="center" vertical="center" wrapText="1"/>
    </xf>
    <xf numFmtId="0" fontId="14" fillId="5" borderId="28" xfId="0" applyFont="1" applyFill="1" applyBorder="1" applyAlignment="1">
      <alignment horizontal="center" vertical="center" wrapText="1"/>
    </xf>
    <xf numFmtId="0" fontId="5" fillId="2" borderId="38" xfId="2" applyFont="1" applyFill="1" applyBorder="1" applyAlignment="1">
      <alignment horizontal="center" textRotation="90"/>
    </xf>
    <xf numFmtId="0" fontId="10" fillId="2" borderId="23" xfId="2" applyFont="1" applyFill="1" applyBorder="1" applyAlignment="1">
      <alignment horizontal="center" vertical="center" textRotation="90" wrapText="1"/>
    </xf>
    <xf numFmtId="0" fontId="10" fillId="2" borderId="12" xfId="2" applyFont="1" applyFill="1" applyBorder="1" applyAlignment="1">
      <alignment horizontal="center" vertical="center" textRotation="90" wrapText="1"/>
    </xf>
    <xf numFmtId="164" fontId="10" fillId="2" borderId="12" xfId="1" applyNumberFormat="1" applyFont="1" applyFill="1" applyBorder="1" applyAlignment="1">
      <alignment horizontal="center" vertical="center" textRotation="90" wrapText="1"/>
    </xf>
    <xf numFmtId="0" fontId="15" fillId="2" borderId="40" xfId="3" applyFont="1" applyFill="1" applyBorder="1" applyAlignment="1">
      <alignment horizontal="center" vertical="center"/>
    </xf>
    <xf numFmtId="0" fontId="10" fillId="3" borderId="17" xfId="3" applyFont="1" applyFill="1" applyBorder="1" applyAlignment="1">
      <alignment horizontal="center" wrapText="1"/>
    </xf>
    <xf numFmtId="0" fontId="10" fillId="3" borderId="15" xfId="3" applyFont="1" applyFill="1" applyBorder="1" applyAlignment="1">
      <alignment horizontal="center" wrapText="1"/>
    </xf>
    <xf numFmtId="0" fontId="17" fillId="0" borderId="26" xfId="7" applyFont="1" applyFill="1" applyAlignment="1">
      <alignment wrapText="1"/>
    </xf>
    <xf numFmtId="0" fontId="17" fillId="0" borderId="26" xfId="7" applyFont="1" applyFill="1" applyAlignment="1">
      <alignment horizontal="right" wrapText="1"/>
    </xf>
    <xf numFmtId="0" fontId="17" fillId="0" borderId="26" xfId="7" applyFont="1" applyFill="1"/>
    <xf numFmtId="164" fontId="17" fillId="0" borderId="26" xfId="7" applyNumberFormat="1" applyFont="1" applyFill="1"/>
    <xf numFmtId="0" fontId="18" fillId="0" borderId="26" xfId="7" applyFont="1" applyFill="1"/>
    <xf numFmtId="165" fontId="18" fillId="0" borderId="26" xfId="7" applyNumberFormat="1" applyFont="1" applyFill="1" applyAlignment="1">
      <alignment horizontal="center"/>
    </xf>
    <xf numFmtId="0" fontId="18" fillId="0" borderId="26" xfId="7" applyFont="1" applyFill="1" applyAlignment="1">
      <alignment horizontal="right"/>
    </xf>
    <xf numFmtId="0" fontId="10" fillId="3" borderId="39" xfId="2" applyFont="1" applyFill="1" applyBorder="1" applyAlignment="1">
      <alignment horizontal="right" textRotation="90"/>
    </xf>
    <xf numFmtId="0" fontId="11" fillId="3" borderId="20" xfId="0" applyFont="1" applyFill="1" applyBorder="1" applyAlignment="1">
      <alignment horizontal="right"/>
    </xf>
    <xf numFmtId="0" fontId="11" fillId="3" borderId="5" xfId="0" applyFont="1" applyFill="1" applyBorder="1" applyAlignment="1">
      <alignment horizontal="right"/>
    </xf>
    <xf numFmtId="0" fontId="11" fillId="3" borderId="22" xfId="0" applyFont="1" applyFill="1" applyBorder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applyFont="1" applyFill="1" applyAlignment="1">
      <alignment horizontal="right"/>
    </xf>
    <xf numFmtId="0" fontId="7" fillId="0" borderId="0" xfId="0" applyFont="1" applyAlignment="1">
      <alignment horizontal="right"/>
    </xf>
    <xf numFmtId="0" fontId="0" fillId="0" borderId="0" xfId="0" applyBorder="1"/>
    <xf numFmtId="165" fontId="18" fillId="0" borderId="0" xfId="7" applyNumberFormat="1" applyFont="1" applyFill="1" applyBorder="1" applyAlignment="1">
      <alignment horizontal="center"/>
    </xf>
    <xf numFmtId="0" fontId="18" fillId="0" borderId="0" xfId="7" applyFont="1" applyFill="1" applyBorder="1"/>
    <xf numFmtId="0" fontId="12" fillId="0" borderId="0" xfId="7" applyFill="1" applyBorder="1" applyAlignment="1">
      <alignment horizontal="center"/>
    </xf>
    <xf numFmtId="0" fontId="0" fillId="0" borderId="0" xfId="0" applyFill="1" applyBorder="1"/>
    <xf numFmtId="9" fontId="18" fillId="0" borderId="26" xfId="1" applyFont="1" applyFill="1" applyBorder="1" applyAlignment="1">
      <alignment horizontal="center"/>
    </xf>
    <xf numFmtId="164" fontId="18" fillId="0" borderId="26" xfId="1" applyNumberFormat="1" applyFont="1" applyFill="1" applyBorder="1" applyAlignment="1">
      <alignment horizontal="center"/>
    </xf>
    <xf numFmtId="164" fontId="18" fillId="0" borderId="26" xfId="7" applyNumberFormat="1" applyFont="1" applyFill="1" applyAlignment="1">
      <alignment horizontal="center"/>
    </xf>
    <xf numFmtId="0" fontId="5" fillId="2" borderId="19" xfId="2" applyFont="1" applyFill="1" applyBorder="1" applyAlignment="1">
      <alignment horizontal="center" textRotation="90"/>
    </xf>
    <xf numFmtId="0" fontId="5" fillId="0" borderId="4" xfId="9" applyFont="1" applyFill="1" applyBorder="1" applyAlignment="1">
      <alignment wrapText="1"/>
    </xf>
    <xf numFmtId="0" fontId="6" fillId="0" borderId="2" xfId="9" applyBorder="1" applyAlignment="1">
      <alignment horizontal="center" wrapText="1"/>
    </xf>
    <xf numFmtId="0" fontId="5" fillId="0" borderId="2" xfId="9" applyFont="1" applyFill="1" applyBorder="1" applyAlignment="1">
      <alignment horizontal="center" wrapText="1"/>
    </xf>
    <xf numFmtId="0" fontId="11" fillId="3" borderId="2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8" fillId="3" borderId="8" xfId="5" applyFont="1" applyFill="1" applyBorder="1" applyAlignment="1">
      <alignment horizontal="center" wrapText="1"/>
    </xf>
    <xf numFmtId="0" fontId="9" fillId="3" borderId="8" xfId="5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19" xfId="3" applyBorder="1" applyAlignment="1">
      <alignment horizontal="center"/>
    </xf>
    <xf numFmtId="0" fontId="4" fillId="0" borderId="2" xfId="3" applyBorder="1" applyAlignment="1">
      <alignment horizontal="center"/>
    </xf>
    <xf numFmtId="0" fontId="3" fillId="0" borderId="2" xfId="3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5" fillId="2" borderId="16" xfId="3" applyFont="1" applyFill="1" applyBorder="1" applyAlignment="1">
      <alignment horizontal="center" vertical="center"/>
    </xf>
    <xf numFmtId="0" fontId="15" fillId="2" borderId="8" xfId="3" applyFont="1" applyFill="1" applyBorder="1" applyAlignment="1">
      <alignment horizontal="center" vertical="center"/>
    </xf>
    <xf numFmtId="0" fontId="15" fillId="2" borderId="14" xfId="3" applyFont="1" applyFill="1" applyBorder="1" applyAlignment="1">
      <alignment horizontal="center" vertical="center"/>
    </xf>
    <xf numFmtId="0" fontId="12" fillId="4" borderId="36" xfId="7" applyBorder="1" applyAlignment="1">
      <alignment horizontal="center"/>
    </xf>
    <xf numFmtId="0" fontId="12" fillId="4" borderId="41" xfId="7" applyBorder="1" applyAlignment="1">
      <alignment horizontal="center"/>
    </xf>
    <xf numFmtId="0" fontId="12" fillId="4" borderId="37" xfId="7" applyBorder="1" applyAlignment="1">
      <alignment horizontal="center"/>
    </xf>
  </cellXfs>
  <cellStyles count="10">
    <cellStyle name="Cella da controllare" xfId="7" builtinId="23"/>
    <cellStyle name="Migliaia" xfId="4" builtinId="3"/>
    <cellStyle name="Normale" xfId="0" builtinId="0"/>
    <cellStyle name="Normale_Foglio1" xfId="9"/>
    <cellStyle name="Normale_Foglio1_1" xfId="8"/>
    <cellStyle name="Normale_Foglio2" xfId="2"/>
    <cellStyle name="Normale_Foglio3" xfId="3"/>
    <cellStyle name="Normale_xRegioni (2)" xfId="5"/>
    <cellStyle name="Normale_xRegioni IPA" xfId="6"/>
    <cellStyle name="Percentuale" xfId="1" builtinId="5"/>
  </cellStyles>
  <dxfs count="1">
    <dxf>
      <font>
        <color theme="0"/>
      </font>
    </dxf>
  </dxfs>
  <tableStyles count="1" defaultTableStyle="TableStyleMedium2" defaultPivotStyle="PivotStyleLight16">
    <tableStyle name="Stile tabel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Distribuzione per categorie</a:t>
            </a:r>
          </a:p>
        </c:rich>
      </c:tx>
      <c:layout>
        <c:manualLayout>
          <c:xMode val="edge"/>
          <c:yMode val="edge"/>
          <c:x val="5.7268226804065715E-2"/>
          <c:y val="2.156334231805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20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4094297566703892E-2"/>
          <c:y val="9.0341348840828839E-2"/>
          <c:w val="0.94434620482813836"/>
          <c:h val="0.80325261229138811"/>
        </c:manualLayout>
      </c:layout>
      <c:pie3DChart>
        <c:varyColors val="1"/>
        <c:ser>
          <c:idx val="0"/>
          <c:order val="0"/>
          <c:explosion val="33"/>
          <c:dPt>
            <c:idx val="0"/>
            <c:bubble3D val="0"/>
            <c:explosion val="19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layout>
                <c:manualLayout>
                  <c:x val="1.2608351990771054E-2"/>
                  <c:y val="-2.8751123090745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2039461382638604E-2"/>
                  <c:y val="-0.2461426604582089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3323322340395095E-2"/>
                  <c:y val="-0.154537175976775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230519308268052"/>
                      <c:h val="0.1589577628926050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31815096602108506"/>
                  <c:y val="-5.37000654878847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7451017901468941"/>
                      <c:h val="0.12598652084010128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27201903228199725"/>
                  <c:y val="5.33328176806975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868662796359446"/>
                      <c:h val="9.4679392973717177E-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7.719935383271001E-2"/>
                  <c:y val="0.1048583760035889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4371060399091665"/>
                  <c:y val="4.295035812075553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071494346177177"/>
                      <c:h val="0.1007189229047744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-0.13490510044209358"/>
                  <c:y val="-8.7164271460173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1548244063595142E-3"/>
                  <c:y val="-0.1661026458136740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'tab_5 DIC'!$A$2:$A$10</c:f>
              <c:strCache>
                <c:ptCount val="9"/>
                <c:pt idx="0">
                  <c:v>Scuole/Università</c:v>
                </c:pt>
                <c:pt idx="1">
                  <c:v>Comuni</c:v>
                </c:pt>
                <c:pt idx="2">
                  <c:v>Consorzi, Associazioni e Agenzie di Enti Locali/Unioni di comuni/comunità montane</c:v>
                </c:pt>
                <c:pt idx="3">
                  <c:v>Pubblici servizi/Camere commercio/Ordini professionali</c:v>
                </c:pt>
                <c:pt idx="4">
                  <c:v>ASL/Aziende ospedaliere/Istituti di ricovero/Servizi alla persona</c:v>
                </c:pt>
                <c:pt idx="5">
                  <c:v>Altro</c:v>
                </c:pt>
                <c:pt idx="6">
                  <c:v>Province</c:v>
                </c:pt>
                <c:pt idx="7">
                  <c:v>Amministrazioni centrali/Agenzie, Enti e Organismi a carattere nazionale</c:v>
                </c:pt>
                <c:pt idx="8">
                  <c:v>Regioni e relativi organismi istituzionali</c:v>
                </c:pt>
              </c:strCache>
            </c:strRef>
          </c:cat>
          <c:val>
            <c:numRef>
              <c:f>'tab_5 DIC'!$V$2:$V$10</c:f>
              <c:numCache>
                <c:formatCode>General</c:formatCode>
                <c:ptCount val="9"/>
                <c:pt idx="0">
                  <c:v>6453</c:v>
                </c:pt>
                <c:pt idx="1">
                  <c:v>6014</c:v>
                </c:pt>
                <c:pt idx="2">
                  <c:v>486</c:v>
                </c:pt>
                <c:pt idx="3">
                  <c:v>296</c:v>
                </c:pt>
                <c:pt idx="4">
                  <c:v>294</c:v>
                </c:pt>
                <c:pt idx="5">
                  <c:v>102</c:v>
                </c:pt>
                <c:pt idx="6">
                  <c:v>97</c:v>
                </c:pt>
                <c:pt idx="7">
                  <c:v>36</c:v>
                </c:pt>
                <c:pt idx="8">
                  <c:v>29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 prstMaterial="metal"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000" i="1"/>
              <a:t>Dati al 2 dic. 2014 </a:t>
            </a:r>
          </a:p>
        </c:rich>
      </c:tx>
      <c:layout>
        <c:manualLayout>
          <c:xMode val="edge"/>
          <c:yMode val="edge"/>
          <c:x val="0.78404932171248731"/>
          <c:y val="0.914452572609594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1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  <c:perspective val="2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0.25334267549772832"/>
                  <c:y val="-0.1997366590389254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Che hanno inviato</a:t>
                    </a:r>
                  </a:p>
                  <a:p>
                    <a:r>
                      <a:rPr lang="en-US"/>
                      <a:t>13807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574713588962181"/>
                      <c:h val="0.1089912314450391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1601572103290576"/>
                  <c:y val="8.25907523397724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Rimanenti</a:t>
                    </a:r>
                  </a:p>
                  <a:p>
                    <a:r>
                      <a:rPr lang="en-US"/>
                      <a:t> 7561</a:t>
                    </a:r>
                  </a:p>
                  <a:p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431031942128241"/>
                      <c:h val="0.11299299157261973"/>
                    </c:manualLayout>
                  </c15:layout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'Tab_6 DIC'!$A$3:$A$4</c:f>
              <c:strCache>
                <c:ptCount val="2"/>
                <c:pt idx="0">
                  <c:v>Amministrazioni adempienti (presenti in IPA)</c:v>
                </c:pt>
                <c:pt idx="1">
                  <c:v>Differenza </c:v>
                </c:pt>
              </c:strCache>
            </c:strRef>
          </c:cat>
          <c:val>
            <c:numRef>
              <c:f>'Tab_6 DIC'!$B$3:$B$4</c:f>
              <c:numCache>
                <c:formatCode>_-* #,##0_-;\-* #,##0_-;_-* "-"??_-;_-@_-</c:formatCode>
                <c:ptCount val="2"/>
                <c:pt idx="0">
                  <c:v>13807</c:v>
                </c:pt>
                <c:pt idx="1">
                  <c:v>7561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'Tab_6 DIC'!$A$3:$A$4</c:f>
              <c:strCache>
                <c:ptCount val="2"/>
                <c:pt idx="0">
                  <c:v>Amministrazioni adempienti (presenti in IPA)</c:v>
                </c:pt>
                <c:pt idx="1">
                  <c:v>Differenza </c:v>
                </c:pt>
              </c:strCache>
            </c:strRef>
          </c:cat>
          <c:val>
            <c:numRef>
              <c:f>Sintesi!#REF!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'Tab_6 DIC'!$A$3:$A$4</c:f>
              <c:strCache>
                <c:ptCount val="2"/>
                <c:pt idx="0">
                  <c:v>Amministrazioni adempienti (presenti in IPA)</c:v>
                </c:pt>
                <c:pt idx="1">
                  <c:v>Differenza </c:v>
                </c:pt>
              </c:strCache>
            </c:strRef>
          </c:cat>
          <c:val>
            <c:numRef>
              <c:f>'Tab_6 DIC'!$C$6</c:f>
              <c:numCache>
                <c:formatCode>0.0%</c:formatCode>
                <c:ptCount val="1"/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1690686</xdr:colOff>
      <xdr:row>12</xdr:row>
      <xdr:rowOff>76200</xdr:rowOff>
    </xdr:from>
    <xdr:to>
      <xdr:col>17</xdr:col>
      <xdr:colOff>0</xdr:colOff>
      <xdr:row>37</xdr:row>
      <xdr:rowOff>161925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7</xdr:row>
      <xdr:rowOff>147637</xdr:rowOff>
    </xdr:from>
    <xdr:to>
      <xdr:col>4</xdr:col>
      <xdr:colOff>0</xdr:colOff>
      <xdr:row>27</xdr:row>
      <xdr:rowOff>161925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276225</xdr:colOff>
      <xdr:row>8</xdr:row>
      <xdr:rowOff>38100</xdr:rowOff>
    </xdr:from>
    <xdr:ext cx="3014928" cy="311496"/>
    <xdr:sp macro="" textlink="">
      <xdr:nvSpPr>
        <xdr:cNvPr id="3" name="CasellaDiTesto 2"/>
        <xdr:cNvSpPr txBox="1"/>
      </xdr:nvSpPr>
      <xdr:spPr>
        <a:xfrm>
          <a:off x="276225" y="1704975"/>
          <a:ext cx="301492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t-IT" sz="1400"/>
            <a:t>Amministrazioni</a:t>
          </a:r>
          <a:r>
            <a:rPr lang="it-IT" sz="1400" baseline="0"/>
            <a:t> presenti in IPA 21.368</a:t>
          </a:r>
          <a:endParaRPr lang="it-IT" sz="1400"/>
        </a:p>
      </xdr:txBody>
    </xdr:sp>
    <xdr:clientData/>
  </xdr:oneCellAnchor>
  <xdr:oneCellAnchor>
    <xdr:from>
      <xdr:col>9</xdr:col>
      <xdr:colOff>47625</xdr:colOff>
      <xdr:row>7</xdr:row>
      <xdr:rowOff>190500</xdr:rowOff>
    </xdr:from>
    <xdr:ext cx="184731" cy="264560"/>
    <xdr:sp macro="" textlink="">
      <xdr:nvSpPr>
        <xdr:cNvPr id="4" name="CasellaDiTesto 3"/>
        <xdr:cNvSpPr txBox="1"/>
      </xdr:nvSpPr>
      <xdr:spPr>
        <a:xfrm>
          <a:off x="949642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0"/>
  <sheetViews>
    <sheetView workbookViewId="0">
      <selection activeCell="A8" sqref="A8"/>
    </sheetView>
  </sheetViews>
  <sheetFormatPr defaultRowHeight="15" x14ac:dyDescent="0.25"/>
  <cols>
    <col min="1" max="1" width="75.7109375" customWidth="1"/>
    <col min="2" max="21" width="6.7109375" style="89" customWidth="1"/>
    <col min="22" max="22" width="7.7109375" style="69" customWidth="1"/>
  </cols>
  <sheetData>
    <row r="1" spans="1:22" ht="29.25" thickBot="1" x14ac:dyDescent="0.3">
      <c r="A1" s="94" t="s">
        <v>80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6"/>
    </row>
    <row r="2" spans="1:22" ht="100.5" thickBot="1" x14ac:dyDescent="0.3">
      <c r="A2" s="37" t="s">
        <v>79</v>
      </c>
      <c r="B2" s="51" t="s">
        <v>47</v>
      </c>
      <c r="C2" s="51" t="s">
        <v>48</v>
      </c>
      <c r="D2" s="51" t="s">
        <v>49</v>
      </c>
      <c r="E2" s="51" t="s">
        <v>50</v>
      </c>
      <c r="F2" s="51" t="s">
        <v>51</v>
      </c>
      <c r="G2" s="51" t="s">
        <v>52</v>
      </c>
      <c r="H2" s="51" t="s">
        <v>53</v>
      </c>
      <c r="I2" s="51" t="s">
        <v>54</v>
      </c>
      <c r="J2" s="51" t="s">
        <v>55</v>
      </c>
      <c r="K2" s="51" t="s">
        <v>56</v>
      </c>
      <c r="L2" s="51" t="s">
        <v>57</v>
      </c>
      <c r="M2" s="51" t="s">
        <v>58</v>
      </c>
      <c r="N2" s="51" t="s">
        <v>59</v>
      </c>
      <c r="O2" s="51" t="s">
        <v>60</v>
      </c>
      <c r="P2" s="51" t="s">
        <v>61</v>
      </c>
      <c r="Q2" s="51" t="s">
        <v>62</v>
      </c>
      <c r="R2" s="51" t="s">
        <v>63</v>
      </c>
      <c r="S2" s="51" t="s">
        <v>64</v>
      </c>
      <c r="T2" s="51" t="s">
        <v>65</v>
      </c>
      <c r="U2" s="51" t="s">
        <v>66</v>
      </c>
      <c r="V2" s="65" t="s">
        <v>37</v>
      </c>
    </row>
    <row r="3" spans="1:22" x14ac:dyDescent="0.25">
      <c r="A3" s="10" t="s">
        <v>36</v>
      </c>
      <c r="B3" s="90"/>
      <c r="C3" s="90">
        <v>1</v>
      </c>
      <c r="D3" s="90">
        <v>1</v>
      </c>
      <c r="E3" s="90">
        <v>11</v>
      </c>
      <c r="F3" s="90"/>
      <c r="G3" s="90">
        <v>1</v>
      </c>
      <c r="H3" s="90">
        <v>2</v>
      </c>
      <c r="I3" s="90">
        <v>1</v>
      </c>
      <c r="J3" s="90">
        <v>2</v>
      </c>
      <c r="K3" s="90"/>
      <c r="L3" s="90">
        <v>2</v>
      </c>
      <c r="M3" s="90">
        <v>2</v>
      </c>
      <c r="N3" s="90">
        <v>3</v>
      </c>
      <c r="O3" s="90">
        <v>2</v>
      </c>
      <c r="P3" s="90"/>
      <c r="Q3" s="90">
        <v>3</v>
      </c>
      <c r="R3" s="90">
        <v>2</v>
      </c>
      <c r="S3" s="90"/>
      <c r="T3" s="90">
        <v>6</v>
      </c>
      <c r="U3" s="90"/>
      <c r="V3" s="66">
        <f t="shared" ref="V3:V49" si="0">SUM(B3:U3)</f>
        <v>39</v>
      </c>
    </row>
    <row r="4" spans="1:22" x14ac:dyDescent="0.25">
      <c r="A4" s="11" t="s">
        <v>35</v>
      </c>
      <c r="B4" s="91"/>
      <c r="C4" s="91"/>
      <c r="D4" s="91"/>
      <c r="E4" s="91">
        <v>1</v>
      </c>
      <c r="F4" s="91"/>
      <c r="G4" s="91"/>
      <c r="H4" s="91"/>
      <c r="I4" s="91"/>
      <c r="J4" s="91">
        <v>1</v>
      </c>
      <c r="K4" s="91"/>
      <c r="L4" s="91"/>
      <c r="M4" s="91">
        <v>1</v>
      </c>
      <c r="N4" s="91"/>
      <c r="O4" s="91">
        <v>1</v>
      </c>
      <c r="P4" s="91"/>
      <c r="Q4" s="91"/>
      <c r="R4" s="91"/>
      <c r="S4" s="91"/>
      <c r="T4" s="91"/>
      <c r="U4" s="91">
        <v>1</v>
      </c>
      <c r="V4" s="67">
        <f t="shared" si="0"/>
        <v>5</v>
      </c>
    </row>
    <row r="5" spans="1:22" x14ac:dyDescent="0.25">
      <c r="A5" s="11" t="s">
        <v>34</v>
      </c>
      <c r="B5" s="91"/>
      <c r="C5" s="91"/>
      <c r="D5" s="91">
        <v>1</v>
      </c>
      <c r="E5" s="91"/>
      <c r="F5" s="91"/>
      <c r="G5" s="91">
        <v>1</v>
      </c>
      <c r="H5" s="91">
        <v>1</v>
      </c>
      <c r="I5" s="91"/>
      <c r="J5" s="91"/>
      <c r="K5" s="91">
        <v>1</v>
      </c>
      <c r="L5" s="91"/>
      <c r="M5" s="91"/>
      <c r="N5" s="91"/>
      <c r="O5" s="91"/>
      <c r="P5" s="91">
        <v>2</v>
      </c>
      <c r="Q5" s="91">
        <v>1</v>
      </c>
      <c r="R5" s="91"/>
      <c r="S5" s="91">
        <v>1</v>
      </c>
      <c r="T5" s="91"/>
      <c r="U5" s="91">
        <v>1</v>
      </c>
      <c r="V5" s="67">
        <f t="shared" si="0"/>
        <v>9</v>
      </c>
    </row>
    <row r="6" spans="1:22" x14ac:dyDescent="0.25">
      <c r="A6" s="11" t="s">
        <v>33</v>
      </c>
      <c r="B6" s="92">
        <v>1</v>
      </c>
      <c r="C6" s="92">
        <v>1</v>
      </c>
      <c r="D6" s="92">
        <v>1</v>
      </c>
      <c r="E6" s="92">
        <v>2</v>
      </c>
      <c r="F6" s="92">
        <v>2</v>
      </c>
      <c r="G6" s="92">
        <v>1</v>
      </c>
      <c r="H6" s="92">
        <v>3</v>
      </c>
      <c r="I6" s="92">
        <v>1</v>
      </c>
      <c r="J6" s="92">
        <v>1</v>
      </c>
      <c r="K6" s="92">
        <v>1</v>
      </c>
      <c r="L6" s="92">
        <v>1</v>
      </c>
      <c r="M6" s="92">
        <v>1</v>
      </c>
      <c r="N6" s="92">
        <v>2</v>
      </c>
      <c r="O6" s="92">
        <v>2</v>
      </c>
      <c r="P6" s="92">
        <v>2</v>
      </c>
      <c r="Q6" s="92">
        <v>2</v>
      </c>
      <c r="R6" s="92">
        <v>1</v>
      </c>
      <c r="S6" s="92">
        <v>1</v>
      </c>
      <c r="T6" s="92">
        <v>2</v>
      </c>
      <c r="U6" s="92">
        <v>1</v>
      </c>
      <c r="V6" s="67">
        <f t="shared" si="0"/>
        <v>29</v>
      </c>
    </row>
    <row r="7" spans="1:22" x14ac:dyDescent="0.25">
      <c r="A7" s="11" t="s">
        <v>32</v>
      </c>
      <c r="B7" s="91"/>
      <c r="C7" s="91"/>
      <c r="D7" s="91"/>
      <c r="E7" s="91"/>
      <c r="F7" s="91"/>
      <c r="G7" s="91"/>
      <c r="H7" s="91">
        <v>3</v>
      </c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67">
        <f t="shared" si="0"/>
        <v>3</v>
      </c>
    </row>
    <row r="8" spans="1:22" x14ac:dyDescent="0.25">
      <c r="A8" s="11" t="s">
        <v>68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>
        <v>1</v>
      </c>
      <c r="U8" s="93"/>
      <c r="V8" s="67">
        <f t="shared" si="0"/>
        <v>1</v>
      </c>
    </row>
    <row r="9" spans="1:22" x14ac:dyDescent="0.25">
      <c r="A9" s="11" t="s">
        <v>31</v>
      </c>
      <c r="B9" s="92">
        <v>1</v>
      </c>
      <c r="C9" s="92">
        <v>1</v>
      </c>
      <c r="D9" s="92">
        <v>1</v>
      </c>
      <c r="E9" s="92"/>
      <c r="F9" s="92"/>
      <c r="G9" s="92"/>
      <c r="H9" s="92">
        <v>1</v>
      </c>
      <c r="I9" s="92"/>
      <c r="J9" s="92"/>
      <c r="K9" s="92"/>
      <c r="L9" s="92">
        <v>1</v>
      </c>
      <c r="M9" s="92">
        <v>1</v>
      </c>
      <c r="N9" s="92">
        <v>1</v>
      </c>
      <c r="O9" s="92">
        <v>1</v>
      </c>
      <c r="P9" s="92"/>
      <c r="Q9" s="92">
        <v>1</v>
      </c>
      <c r="R9" s="92"/>
      <c r="S9" s="92"/>
      <c r="T9" s="92"/>
      <c r="U9" s="92">
        <v>1</v>
      </c>
      <c r="V9" s="67">
        <f t="shared" si="0"/>
        <v>10</v>
      </c>
    </row>
    <row r="10" spans="1:22" x14ac:dyDescent="0.25">
      <c r="A10" s="11" t="s">
        <v>30</v>
      </c>
      <c r="B10" s="92">
        <v>1</v>
      </c>
      <c r="C10" s="92"/>
      <c r="D10" s="92"/>
      <c r="E10" s="92">
        <v>1</v>
      </c>
      <c r="F10" s="92"/>
      <c r="G10" s="92"/>
      <c r="H10" s="92">
        <v>2</v>
      </c>
      <c r="I10" s="92">
        <v>1</v>
      </c>
      <c r="J10" s="92">
        <v>1</v>
      </c>
      <c r="K10" s="92"/>
      <c r="L10" s="92"/>
      <c r="M10" s="92"/>
      <c r="N10" s="92">
        <v>1</v>
      </c>
      <c r="O10" s="92"/>
      <c r="P10" s="92"/>
      <c r="Q10" s="92">
        <v>1</v>
      </c>
      <c r="R10" s="92"/>
      <c r="S10" s="92"/>
      <c r="T10" s="92"/>
      <c r="U10" s="92">
        <v>1</v>
      </c>
      <c r="V10" s="67">
        <f t="shared" si="0"/>
        <v>9</v>
      </c>
    </row>
    <row r="11" spans="1:22" x14ac:dyDescent="0.25">
      <c r="A11" s="11" t="s">
        <v>29</v>
      </c>
      <c r="B11" s="92">
        <v>3</v>
      </c>
      <c r="C11" s="92">
        <v>1</v>
      </c>
      <c r="D11" s="92">
        <v>1</v>
      </c>
      <c r="E11" s="92">
        <v>7</v>
      </c>
      <c r="F11" s="92">
        <v>2</v>
      </c>
      <c r="G11" s="92">
        <v>1</v>
      </c>
      <c r="H11" s="92">
        <v>3</v>
      </c>
      <c r="I11" s="92">
        <v>1</v>
      </c>
      <c r="J11" s="92">
        <v>2</v>
      </c>
      <c r="K11" s="92">
        <v>4</v>
      </c>
      <c r="L11" s="92">
        <v>1</v>
      </c>
      <c r="M11" s="92">
        <v>1</v>
      </c>
      <c r="N11" s="92">
        <v>1</v>
      </c>
      <c r="O11" s="92">
        <v>2</v>
      </c>
      <c r="P11" s="92">
        <v>5</v>
      </c>
      <c r="Q11" s="92">
        <v>1</v>
      </c>
      <c r="R11" s="92"/>
      <c r="S11" s="92">
        <v>1</v>
      </c>
      <c r="T11" s="92"/>
      <c r="U11" s="92">
        <v>3</v>
      </c>
      <c r="V11" s="67">
        <f t="shared" si="0"/>
        <v>40</v>
      </c>
    </row>
    <row r="12" spans="1:22" x14ac:dyDescent="0.25">
      <c r="A12" s="11" t="s">
        <v>28</v>
      </c>
      <c r="B12" s="92">
        <v>3</v>
      </c>
      <c r="C12" s="92"/>
      <c r="D12" s="92">
        <v>3</v>
      </c>
      <c r="E12" s="92">
        <v>5</v>
      </c>
      <c r="F12" s="92">
        <v>2</v>
      </c>
      <c r="G12" s="92">
        <v>6</v>
      </c>
      <c r="H12" s="92">
        <v>10</v>
      </c>
      <c r="I12" s="92">
        <v>1</v>
      </c>
      <c r="J12" s="92">
        <v>3</v>
      </c>
      <c r="K12" s="92">
        <v>2</v>
      </c>
      <c r="L12" s="92">
        <v>1</v>
      </c>
      <c r="M12" s="92">
        <v>3</v>
      </c>
      <c r="N12" s="92">
        <v>3</v>
      </c>
      <c r="O12" s="92">
        <v>3</v>
      </c>
      <c r="P12" s="92">
        <v>9</v>
      </c>
      <c r="Q12" s="92">
        <v>3</v>
      </c>
      <c r="R12" s="92">
        <v>16</v>
      </c>
      <c r="S12" s="92">
        <v>1</v>
      </c>
      <c r="T12" s="92">
        <v>5</v>
      </c>
      <c r="U12" s="92">
        <v>5</v>
      </c>
      <c r="V12" s="67">
        <f t="shared" si="0"/>
        <v>84</v>
      </c>
    </row>
    <row r="13" spans="1:22" x14ac:dyDescent="0.25">
      <c r="A13" s="11" t="s">
        <v>27</v>
      </c>
      <c r="B13" s="92">
        <v>4</v>
      </c>
      <c r="C13" s="92">
        <v>2</v>
      </c>
      <c r="D13" s="92">
        <v>2</v>
      </c>
      <c r="E13" s="92">
        <v>5</v>
      </c>
      <c r="F13" s="92">
        <v>9</v>
      </c>
      <c r="G13" s="92">
        <v>3</v>
      </c>
      <c r="H13" s="92">
        <v>6</v>
      </c>
      <c r="I13" s="92">
        <v>5</v>
      </c>
      <c r="J13" s="92">
        <v>10</v>
      </c>
      <c r="K13" s="92">
        <v>4</v>
      </c>
      <c r="L13" s="92">
        <v>2</v>
      </c>
      <c r="M13" s="92">
        <v>9</v>
      </c>
      <c r="N13" s="92">
        <v>4</v>
      </c>
      <c r="O13" s="92"/>
      <c r="P13" s="92">
        <v>10</v>
      </c>
      <c r="Q13" s="92">
        <v>10</v>
      </c>
      <c r="R13" s="92">
        <v>2</v>
      </c>
      <c r="S13" s="92">
        <v>2</v>
      </c>
      <c r="T13" s="92">
        <v>1</v>
      </c>
      <c r="U13" s="92">
        <v>7</v>
      </c>
      <c r="V13" s="67">
        <f t="shared" si="0"/>
        <v>97</v>
      </c>
    </row>
    <row r="14" spans="1:22" x14ac:dyDescent="0.25">
      <c r="A14" s="11" t="s">
        <v>90</v>
      </c>
      <c r="B14" s="91"/>
      <c r="C14" s="91"/>
      <c r="D14" s="91"/>
      <c r="E14" s="91">
        <v>1</v>
      </c>
      <c r="F14" s="91"/>
      <c r="G14" s="91"/>
      <c r="H14" s="91">
        <v>9</v>
      </c>
      <c r="I14" s="91"/>
      <c r="J14" s="91">
        <v>1</v>
      </c>
      <c r="K14" s="91"/>
      <c r="L14" s="91"/>
      <c r="M14" s="91">
        <v>1</v>
      </c>
      <c r="N14" s="91"/>
      <c r="O14" s="91"/>
      <c r="P14" s="91"/>
      <c r="Q14" s="91"/>
      <c r="R14" s="91"/>
      <c r="S14" s="91"/>
      <c r="T14" s="91"/>
      <c r="U14" s="91"/>
      <c r="V14" s="67">
        <f t="shared" si="0"/>
        <v>12</v>
      </c>
    </row>
    <row r="15" spans="1:22" x14ac:dyDescent="0.25">
      <c r="A15" s="11" t="s">
        <v>91</v>
      </c>
      <c r="B15" s="92">
        <v>1</v>
      </c>
      <c r="C15" s="92">
        <v>1</v>
      </c>
      <c r="D15" s="92">
        <v>1</v>
      </c>
      <c r="E15" s="92">
        <v>2</v>
      </c>
      <c r="F15" s="92"/>
      <c r="G15" s="92"/>
      <c r="H15" s="92"/>
      <c r="I15" s="92"/>
      <c r="J15" s="92">
        <v>3</v>
      </c>
      <c r="K15" s="92">
        <v>3</v>
      </c>
      <c r="L15" s="92"/>
      <c r="M15" s="92">
        <v>7</v>
      </c>
      <c r="N15" s="92">
        <v>3</v>
      </c>
      <c r="O15" s="92"/>
      <c r="P15" s="92">
        <v>4</v>
      </c>
      <c r="Q15" s="92">
        <v>4</v>
      </c>
      <c r="R15" s="92"/>
      <c r="S15" s="92">
        <v>3</v>
      </c>
      <c r="T15" s="92">
        <v>1</v>
      </c>
      <c r="U15" s="92">
        <v>1</v>
      </c>
      <c r="V15" s="67">
        <f t="shared" si="0"/>
        <v>34</v>
      </c>
    </row>
    <row r="16" spans="1:22" x14ac:dyDescent="0.25">
      <c r="A16" s="11" t="s">
        <v>92</v>
      </c>
      <c r="B16" s="91"/>
      <c r="C16" s="91">
        <v>1</v>
      </c>
      <c r="D16" s="91"/>
      <c r="E16" s="91">
        <v>3</v>
      </c>
      <c r="F16" s="91">
        <v>2</v>
      </c>
      <c r="G16" s="91"/>
      <c r="H16" s="91">
        <v>2</v>
      </c>
      <c r="I16" s="91"/>
      <c r="J16" s="91">
        <v>3</v>
      </c>
      <c r="K16" s="91">
        <v>1</v>
      </c>
      <c r="L16" s="91">
        <v>1</v>
      </c>
      <c r="M16" s="91">
        <v>1</v>
      </c>
      <c r="N16" s="91">
        <v>1</v>
      </c>
      <c r="O16" s="91"/>
      <c r="P16" s="91"/>
      <c r="Q16" s="91">
        <v>2</v>
      </c>
      <c r="R16" s="91">
        <v>1</v>
      </c>
      <c r="S16" s="91"/>
      <c r="T16" s="91"/>
      <c r="U16" s="91">
        <v>3</v>
      </c>
      <c r="V16" s="67">
        <f t="shared" si="0"/>
        <v>21</v>
      </c>
    </row>
    <row r="17" spans="1:22" x14ac:dyDescent="0.25">
      <c r="A17" s="11" t="s">
        <v>93</v>
      </c>
      <c r="B17" s="91"/>
      <c r="C17" s="91"/>
      <c r="D17" s="91">
        <v>1</v>
      </c>
      <c r="E17" s="91">
        <v>2</v>
      </c>
      <c r="F17" s="91">
        <v>1</v>
      </c>
      <c r="G17" s="91">
        <v>1</v>
      </c>
      <c r="H17" s="91">
        <v>1</v>
      </c>
      <c r="I17" s="91">
        <v>3</v>
      </c>
      <c r="J17" s="91"/>
      <c r="K17" s="91">
        <v>1</v>
      </c>
      <c r="L17" s="91"/>
      <c r="M17" s="91"/>
      <c r="N17" s="91">
        <v>4</v>
      </c>
      <c r="O17" s="91">
        <v>2</v>
      </c>
      <c r="P17" s="91">
        <v>3</v>
      </c>
      <c r="Q17" s="91">
        <v>2</v>
      </c>
      <c r="R17" s="91"/>
      <c r="S17" s="91"/>
      <c r="T17" s="91"/>
      <c r="U17" s="91">
        <v>1</v>
      </c>
      <c r="V17" s="67">
        <f t="shared" si="0"/>
        <v>22</v>
      </c>
    </row>
    <row r="18" spans="1:22" x14ac:dyDescent="0.25">
      <c r="A18" s="11" t="s">
        <v>26</v>
      </c>
      <c r="B18" s="92">
        <v>3</v>
      </c>
      <c r="C18" s="92">
        <v>2</v>
      </c>
      <c r="D18" s="92">
        <v>5</v>
      </c>
      <c r="E18" s="92">
        <v>5</v>
      </c>
      <c r="F18" s="92">
        <v>6</v>
      </c>
      <c r="G18" s="92">
        <v>3</v>
      </c>
      <c r="H18" s="92">
        <v>4</v>
      </c>
      <c r="I18" s="92">
        <v>2</v>
      </c>
      <c r="J18" s="92">
        <v>7</v>
      </c>
      <c r="K18" s="92"/>
      <c r="L18" s="92">
        <v>2</v>
      </c>
      <c r="M18" s="92">
        <v>7</v>
      </c>
      <c r="N18" s="92">
        <v>5</v>
      </c>
      <c r="O18" s="92">
        <v>1</v>
      </c>
      <c r="P18" s="92">
        <v>10</v>
      </c>
      <c r="Q18" s="92"/>
      <c r="R18" s="92">
        <v>1</v>
      </c>
      <c r="S18" s="92"/>
      <c r="T18" s="92">
        <v>1</v>
      </c>
      <c r="U18" s="92">
        <v>1</v>
      </c>
      <c r="V18" s="67">
        <f t="shared" si="0"/>
        <v>65</v>
      </c>
    </row>
    <row r="19" spans="1:22" ht="30" x14ac:dyDescent="0.25">
      <c r="A19" s="11" t="s">
        <v>25</v>
      </c>
      <c r="B19" s="91"/>
      <c r="C19" s="91">
        <v>2</v>
      </c>
      <c r="D19" s="91">
        <v>4</v>
      </c>
      <c r="E19" s="91">
        <v>10</v>
      </c>
      <c r="F19" s="91">
        <v>7</v>
      </c>
      <c r="G19" s="91">
        <v>4</v>
      </c>
      <c r="H19" s="91">
        <v>8</v>
      </c>
      <c r="I19" s="91">
        <v>3</v>
      </c>
      <c r="J19" s="91">
        <v>33</v>
      </c>
      <c r="K19" s="91">
        <v>3</v>
      </c>
      <c r="L19" s="91"/>
      <c r="M19" s="91">
        <v>8</v>
      </c>
      <c r="N19" s="91">
        <v>3</v>
      </c>
      <c r="O19" s="91">
        <v>2</v>
      </c>
      <c r="P19" s="91">
        <v>9</v>
      </c>
      <c r="Q19" s="91">
        <v>6</v>
      </c>
      <c r="R19" s="91"/>
      <c r="S19" s="91">
        <v>2</v>
      </c>
      <c r="T19" s="91"/>
      <c r="U19" s="91">
        <v>3</v>
      </c>
      <c r="V19" s="67">
        <f t="shared" si="0"/>
        <v>107</v>
      </c>
    </row>
    <row r="20" spans="1:22" x14ac:dyDescent="0.25">
      <c r="A20" s="11" t="s">
        <v>24</v>
      </c>
      <c r="B20" s="91"/>
      <c r="C20" s="91"/>
      <c r="D20" s="91"/>
      <c r="E20" s="91"/>
      <c r="F20" s="91">
        <v>36</v>
      </c>
      <c r="G20" s="91">
        <v>15</v>
      </c>
      <c r="H20" s="91">
        <v>2</v>
      </c>
      <c r="I20" s="91">
        <v>6</v>
      </c>
      <c r="J20" s="91">
        <v>4</v>
      </c>
      <c r="K20" s="91">
        <v>4</v>
      </c>
      <c r="L20" s="91"/>
      <c r="M20" s="91">
        <v>5</v>
      </c>
      <c r="N20" s="91">
        <v>3</v>
      </c>
      <c r="O20" s="91"/>
      <c r="P20" s="91">
        <v>5</v>
      </c>
      <c r="Q20" s="91">
        <v>9</v>
      </c>
      <c r="R20" s="91">
        <v>63</v>
      </c>
      <c r="S20" s="91">
        <v>3</v>
      </c>
      <c r="T20" s="91">
        <v>1</v>
      </c>
      <c r="U20" s="91">
        <v>68</v>
      </c>
      <c r="V20" s="67">
        <f t="shared" si="0"/>
        <v>224</v>
      </c>
    </row>
    <row r="21" spans="1:22" x14ac:dyDescent="0.25">
      <c r="A21" s="11" t="s">
        <v>23</v>
      </c>
      <c r="B21" s="92">
        <v>6</v>
      </c>
      <c r="C21" s="92">
        <v>3</v>
      </c>
      <c r="D21" s="92">
        <v>6</v>
      </c>
      <c r="E21" s="92">
        <v>9</v>
      </c>
      <c r="F21" s="92">
        <v>9</v>
      </c>
      <c r="G21" s="92">
        <v>7</v>
      </c>
      <c r="H21" s="92">
        <v>12</v>
      </c>
      <c r="I21" s="92">
        <v>5</v>
      </c>
      <c r="J21" s="92">
        <v>15</v>
      </c>
      <c r="K21" s="92">
        <v>1</v>
      </c>
      <c r="L21" s="92">
        <v>1</v>
      </c>
      <c r="M21" s="92">
        <v>14</v>
      </c>
      <c r="N21" s="92">
        <v>6</v>
      </c>
      <c r="O21" s="92">
        <v>9</v>
      </c>
      <c r="P21" s="92">
        <v>11</v>
      </c>
      <c r="Q21" s="92">
        <v>15</v>
      </c>
      <c r="R21" s="92">
        <v>3</v>
      </c>
      <c r="S21" s="92">
        <v>3</v>
      </c>
      <c r="T21" s="92">
        <v>1</v>
      </c>
      <c r="U21" s="92">
        <v>21</v>
      </c>
      <c r="V21" s="67">
        <f t="shared" si="0"/>
        <v>157</v>
      </c>
    </row>
    <row r="22" spans="1:22" x14ac:dyDescent="0.25">
      <c r="A22" s="11" t="s">
        <v>22</v>
      </c>
      <c r="B22" s="92">
        <v>5</v>
      </c>
      <c r="C22" s="92">
        <v>3</v>
      </c>
      <c r="D22" s="92">
        <v>6</v>
      </c>
      <c r="E22" s="92">
        <v>6</v>
      </c>
      <c r="F22" s="92">
        <v>10</v>
      </c>
      <c r="G22" s="92">
        <v>5</v>
      </c>
      <c r="H22" s="92">
        <v>7</v>
      </c>
      <c r="I22" s="92">
        <v>5</v>
      </c>
      <c r="J22" s="92">
        <v>13</v>
      </c>
      <c r="K22" s="92">
        <v>6</v>
      </c>
      <c r="L22" s="92">
        <v>3</v>
      </c>
      <c r="M22" s="92">
        <v>9</v>
      </c>
      <c r="N22" s="92">
        <v>5</v>
      </c>
      <c r="O22" s="92">
        <v>5</v>
      </c>
      <c r="P22" s="92">
        <v>10</v>
      </c>
      <c r="Q22" s="92">
        <v>11</v>
      </c>
      <c r="R22" s="92">
        <v>2</v>
      </c>
      <c r="S22" s="92">
        <v>3</v>
      </c>
      <c r="T22" s="92">
        <v>1</v>
      </c>
      <c r="U22" s="92">
        <v>8</v>
      </c>
      <c r="V22" s="67">
        <f t="shared" si="0"/>
        <v>123</v>
      </c>
    </row>
    <row r="23" spans="1:22" x14ac:dyDescent="0.25">
      <c r="A23" s="11" t="s">
        <v>21</v>
      </c>
      <c r="B23" s="92">
        <v>305</v>
      </c>
      <c r="C23" s="92">
        <v>131</v>
      </c>
      <c r="D23" s="92">
        <v>409</v>
      </c>
      <c r="E23" s="92">
        <v>553</v>
      </c>
      <c r="F23" s="92">
        <v>342</v>
      </c>
      <c r="G23" s="92">
        <v>218</v>
      </c>
      <c r="H23" s="92">
        <v>379</v>
      </c>
      <c r="I23" s="92">
        <v>234</v>
      </c>
      <c r="J23" s="92">
        <v>1534</v>
      </c>
      <c r="K23" s="92">
        <v>237</v>
      </c>
      <c r="L23" s="92">
        <v>137</v>
      </c>
      <c r="M23" s="92">
        <v>1209</v>
      </c>
      <c r="N23" s="92">
        <v>258</v>
      </c>
      <c r="O23" s="92">
        <v>379</v>
      </c>
      <c r="P23" s="92">
        <v>392</v>
      </c>
      <c r="Q23" s="92">
        <v>283</v>
      </c>
      <c r="R23" s="92">
        <v>333</v>
      </c>
      <c r="S23" s="92">
        <v>92</v>
      </c>
      <c r="T23" s="92">
        <v>74</v>
      </c>
      <c r="U23" s="92">
        <v>581</v>
      </c>
      <c r="V23" s="67">
        <f t="shared" si="0"/>
        <v>8080</v>
      </c>
    </row>
    <row r="24" spans="1:22" x14ac:dyDescent="0.25">
      <c r="A24" s="11" t="s">
        <v>94</v>
      </c>
      <c r="B24" s="92">
        <v>22</v>
      </c>
      <c r="C24" s="92">
        <v>12</v>
      </c>
      <c r="D24" s="92">
        <v>23</v>
      </c>
      <c r="E24" s="92">
        <v>24</v>
      </c>
      <c r="F24" s="92">
        <v>12</v>
      </c>
      <c r="G24" s="92">
        <v>5</v>
      </c>
      <c r="H24" s="92">
        <v>21</v>
      </c>
      <c r="I24" s="92">
        <v>14</v>
      </c>
      <c r="J24" s="92">
        <v>32</v>
      </c>
      <c r="K24" s="92">
        <v>11</v>
      </c>
      <c r="L24" s="92">
        <v>10</v>
      </c>
      <c r="M24" s="92">
        <v>48</v>
      </c>
      <c r="N24" s="92">
        <v>4</v>
      </c>
      <c r="O24" s="92">
        <v>9</v>
      </c>
      <c r="P24" s="92"/>
      <c r="Q24" s="92">
        <v>12</v>
      </c>
      <c r="R24" s="92">
        <v>27</v>
      </c>
      <c r="S24" s="92">
        <v>10</v>
      </c>
      <c r="T24" s="92">
        <v>9</v>
      </c>
      <c r="U24" s="92">
        <v>18</v>
      </c>
      <c r="V24" s="67">
        <f t="shared" si="0"/>
        <v>323</v>
      </c>
    </row>
    <row r="25" spans="1:22" x14ac:dyDescent="0.25">
      <c r="A25" s="11" t="s">
        <v>20</v>
      </c>
      <c r="B25" s="92">
        <v>1</v>
      </c>
      <c r="C25" s="92"/>
      <c r="D25" s="92"/>
      <c r="E25" s="92">
        <v>1</v>
      </c>
      <c r="F25" s="92"/>
      <c r="G25" s="92">
        <v>2</v>
      </c>
      <c r="H25" s="92">
        <v>1</v>
      </c>
      <c r="I25" s="92"/>
      <c r="J25" s="92">
        <v>4</v>
      </c>
      <c r="K25" s="92">
        <v>1</v>
      </c>
      <c r="L25" s="92"/>
      <c r="M25" s="92">
        <v>6</v>
      </c>
      <c r="N25" s="92"/>
      <c r="O25" s="92">
        <v>1</v>
      </c>
      <c r="P25" s="92"/>
      <c r="Q25" s="92"/>
      <c r="R25" s="92">
        <v>2</v>
      </c>
      <c r="S25" s="92">
        <v>1</v>
      </c>
      <c r="T25" s="92">
        <v>1</v>
      </c>
      <c r="U25" s="92">
        <v>4</v>
      </c>
      <c r="V25" s="67">
        <f t="shared" si="0"/>
        <v>25</v>
      </c>
    </row>
    <row r="26" spans="1:22" x14ac:dyDescent="0.25">
      <c r="A26" s="11" t="s">
        <v>19</v>
      </c>
      <c r="B26" s="92">
        <v>1</v>
      </c>
      <c r="C26" s="92"/>
      <c r="D26" s="92"/>
      <c r="E26" s="92"/>
      <c r="F26" s="92">
        <v>1</v>
      </c>
      <c r="G26" s="92">
        <v>1</v>
      </c>
      <c r="H26" s="92">
        <v>6</v>
      </c>
      <c r="I26" s="92"/>
      <c r="J26" s="92"/>
      <c r="K26" s="92">
        <v>1</v>
      </c>
      <c r="L26" s="92"/>
      <c r="M26" s="92"/>
      <c r="N26" s="92"/>
      <c r="O26" s="92"/>
      <c r="P26" s="92"/>
      <c r="Q26" s="92">
        <v>2</v>
      </c>
      <c r="R26" s="92"/>
      <c r="S26" s="92"/>
      <c r="T26" s="92"/>
      <c r="U26" s="92"/>
      <c r="V26" s="67">
        <f t="shared" si="0"/>
        <v>12</v>
      </c>
    </row>
    <row r="27" spans="1:22" x14ac:dyDescent="0.25">
      <c r="A27" s="11" t="s">
        <v>18</v>
      </c>
      <c r="B27" s="91"/>
      <c r="C27" s="91">
        <v>2</v>
      </c>
      <c r="D27" s="91">
        <v>1</v>
      </c>
      <c r="E27" s="91"/>
      <c r="F27" s="91"/>
      <c r="G27" s="91"/>
      <c r="H27" s="91">
        <v>2</v>
      </c>
      <c r="I27" s="91"/>
      <c r="J27" s="91"/>
      <c r="K27" s="91">
        <v>2</v>
      </c>
      <c r="L27" s="91"/>
      <c r="M27" s="91"/>
      <c r="N27" s="91">
        <v>3</v>
      </c>
      <c r="O27" s="91">
        <v>4</v>
      </c>
      <c r="P27" s="91">
        <v>5</v>
      </c>
      <c r="Q27" s="91"/>
      <c r="R27" s="91"/>
      <c r="S27" s="91"/>
      <c r="T27" s="91"/>
      <c r="U27" s="91"/>
      <c r="V27" s="67">
        <f t="shared" si="0"/>
        <v>19</v>
      </c>
    </row>
    <row r="28" spans="1:22" x14ac:dyDescent="0.25">
      <c r="A28" s="11" t="s">
        <v>17</v>
      </c>
      <c r="B28" s="92">
        <v>2</v>
      </c>
      <c r="C28" s="92"/>
      <c r="D28" s="92">
        <v>3</v>
      </c>
      <c r="E28" s="92">
        <v>11</v>
      </c>
      <c r="F28" s="92">
        <v>5</v>
      </c>
      <c r="G28" s="92">
        <v>5</v>
      </c>
      <c r="H28" s="92">
        <v>8</v>
      </c>
      <c r="I28" s="92">
        <v>1</v>
      </c>
      <c r="J28" s="92">
        <v>14</v>
      </c>
      <c r="K28" s="92">
        <v>4</v>
      </c>
      <c r="L28" s="92">
        <v>1</v>
      </c>
      <c r="M28" s="92">
        <v>49</v>
      </c>
      <c r="N28" s="92">
        <v>1</v>
      </c>
      <c r="O28" s="92">
        <v>2</v>
      </c>
      <c r="P28" s="92">
        <v>4</v>
      </c>
      <c r="Q28" s="92">
        <v>8</v>
      </c>
      <c r="R28" s="92">
        <v>5</v>
      </c>
      <c r="S28" s="92">
        <v>2</v>
      </c>
      <c r="T28" s="92"/>
      <c r="U28" s="92">
        <v>12</v>
      </c>
      <c r="V28" s="67">
        <f t="shared" si="0"/>
        <v>137</v>
      </c>
    </row>
    <row r="29" spans="1:22" x14ac:dyDescent="0.25">
      <c r="A29" s="11" t="s">
        <v>16</v>
      </c>
      <c r="B29" s="92">
        <v>5</v>
      </c>
      <c r="C29" s="92"/>
      <c r="D29" s="92"/>
      <c r="E29" s="92">
        <v>1</v>
      </c>
      <c r="F29" s="92">
        <v>1</v>
      </c>
      <c r="G29" s="92">
        <v>3</v>
      </c>
      <c r="H29" s="92">
        <v>1</v>
      </c>
      <c r="I29" s="92"/>
      <c r="J29" s="92">
        <v>3</v>
      </c>
      <c r="K29" s="92">
        <v>1</v>
      </c>
      <c r="L29" s="92"/>
      <c r="M29" s="92">
        <v>1</v>
      </c>
      <c r="N29" s="92"/>
      <c r="O29" s="92">
        <v>1</v>
      </c>
      <c r="P29" s="92">
        <v>1</v>
      </c>
      <c r="Q29" s="92"/>
      <c r="R29" s="92"/>
      <c r="S29" s="92">
        <v>1</v>
      </c>
      <c r="T29" s="92"/>
      <c r="U29" s="92">
        <v>5</v>
      </c>
      <c r="V29" s="67">
        <f t="shared" si="0"/>
        <v>24</v>
      </c>
    </row>
    <row r="30" spans="1:22" x14ac:dyDescent="0.25">
      <c r="A30" s="11" t="s">
        <v>15</v>
      </c>
      <c r="B30" s="91"/>
      <c r="C30" s="91"/>
      <c r="D30" s="91"/>
      <c r="E30" s="91">
        <v>2</v>
      </c>
      <c r="F30" s="91"/>
      <c r="G30" s="91">
        <v>2</v>
      </c>
      <c r="H30" s="91">
        <v>19</v>
      </c>
      <c r="I30" s="91">
        <v>2</v>
      </c>
      <c r="J30" s="91"/>
      <c r="K30" s="91"/>
      <c r="L30" s="91"/>
      <c r="M30" s="91">
        <v>2</v>
      </c>
      <c r="N30" s="91">
        <v>1</v>
      </c>
      <c r="O30" s="91">
        <v>4</v>
      </c>
      <c r="P30" s="91">
        <v>2</v>
      </c>
      <c r="Q30" s="91">
        <v>4</v>
      </c>
      <c r="R30" s="91">
        <v>2</v>
      </c>
      <c r="S30" s="91"/>
      <c r="T30" s="91"/>
      <c r="U30" s="91"/>
      <c r="V30" s="67">
        <f t="shared" si="0"/>
        <v>40</v>
      </c>
    </row>
    <row r="31" spans="1:22" ht="30" x14ac:dyDescent="0.25">
      <c r="A31" s="11" t="s">
        <v>14</v>
      </c>
      <c r="B31" s="91"/>
      <c r="C31" s="91"/>
      <c r="D31" s="91"/>
      <c r="E31" s="91"/>
      <c r="F31" s="91"/>
      <c r="G31" s="91"/>
      <c r="H31" s="91">
        <v>20</v>
      </c>
      <c r="I31" s="91"/>
      <c r="J31" s="91">
        <v>1</v>
      </c>
      <c r="K31" s="91"/>
      <c r="L31" s="91"/>
      <c r="M31" s="91"/>
      <c r="N31" s="91"/>
      <c r="O31" s="91"/>
      <c r="P31" s="91"/>
      <c r="Q31" s="91"/>
      <c r="R31" s="91"/>
      <c r="S31" s="91">
        <v>1</v>
      </c>
      <c r="T31" s="91"/>
      <c r="U31" s="91"/>
      <c r="V31" s="67">
        <f t="shared" si="0"/>
        <v>22</v>
      </c>
    </row>
    <row r="32" spans="1:22" x14ac:dyDescent="0.25">
      <c r="A32" s="11" t="s">
        <v>13</v>
      </c>
      <c r="B32" s="91"/>
      <c r="C32" s="91"/>
      <c r="D32" s="91">
        <v>1</v>
      </c>
      <c r="E32" s="91"/>
      <c r="F32" s="91"/>
      <c r="G32" s="91"/>
      <c r="H32" s="91">
        <v>17</v>
      </c>
      <c r="I32" s="91"/>
      <c r="J32" s="91">
        <v>3</v>
      </c>
      <c r="K32" s="91"/>
      <c r="L32" s="91">
        <v>1</v>
      </c>
      <c r="M32" s="91"/>
      <c r="N32" s="91"/>
      <c r="O32" s="91"/>
      <c r="P32" s="91"/>
      <c r="Q32" s="91">
        <v>2</v>
      </c>
      <c r="R32" s="91"/>
      <c r="S32" s="91"/>
      <c r="T32" s="91"/>
      <c r="U32" s="91"/>
      <c r="V32" s="67">
        <f t="shared" si="0"/>
        <v>24</v>
      </c>
    </row>
    <row r="33" spans="1:22" x14ac:dyDescent="0.25">
      <c r="A33" s="11" t="s">
        <v>12</v>
      </c>
      <c r="B33" s="91"/>
      <c r="C33" s="91"/>
      <c r="D33" s="91"/>
      <c r="E33" s="91"/>
      <c r="F33" s="91"/>
      <c r="G33" s="91"/>
      <c r="H33" s="91">
        <v>11</v>
      </c>
      <c r="I33" s="91"/>
      <c r="J33" s="91"/>
      <c r="K33" s="91">
        <v>1</v>
      </c>
      <c r="L33" s="91"/>
      <c r="M33" s="91">
        <v>10</v>
      </c>
      <c r="N33" s="91"/>
      <c r="O33" s="91"/>
      <c r="P33" s="91">
        <v>5</v>
      </c>
      <c r="Q33" s="91">
        <v>1</v>
      </c>
      <c r="R33" s="91">
        <v>6</v>
      </c>
      <c r="S33" s="91"/>
      <c r="T33" s="91"/>
      <c r="U33" s="91">
        <v>4</v>
      </c>
      <c r="V33" s="67">
        <f t="shared" si="0"/>
        <v>38</v>
      </c>
    </row>
    <row r="34" spans="1:22" x14ac:dyDescent="0.25">
      <c r="A34" s="11" t="s">
        <v>11</v>
      </c>
      <c r="B34" s="92">
        <v>46</v>
      </c>
      <c r="C34" s="92">
        <v>31</v>
      </c>
      <c r="D34" s="92">
        <v>52</v>
      </c>
      <c r="E34" s="92">
        <v>65</v>
      </c>
      <c r="F34" s="92">
        <v>118</v>
      </c>
      <c r="G34" s="92">
        <v>49</v>
      </c>
      <c r="H34" s="92">
        <v>83</v>
      </c>
      <c r="I34" s="92">
        <v>46</v>
      </c>
      <c r="J34" s="92">
        <v>144</v>
      </c>
      <c r="K34" s="92">
        <v>58</v>
      </c>
      <c r="L34" s="92">
        <v>20</v>
      </c>
      <c r="M34" s="92">
        <v>104</v>
      </c>
      <c r="N34" s="92">
        <v>69</v>
      </c>
      <c r="O34" s="92">
        <v>49</v>
      </c>
      <c r="P34" s="92">
        <v>111</v>
      </c>
      <c r="Q34" s="92">
        <v>107</v>
      </c>
      <c r="R34" s="92">
        <v>26</v>
      </c>
      <c r="S34" s="92">
        <v>26</v>
      </c>
      <c r="T34" s="92">
        <v>13</v>
      </c>
      <c r="U34" s="92">
        <v>89</v>
      </c>
      <c r="V34" s="67">
        <f t="shared" si="0"/>
        <v>1306</v>
      </c>
    </row>
    <row r="35" spans="1:22" x14ac:dyDescent="0.25">
      <c r="A35" s="11" t="s">
        <v>69</v>
      </c>
      <c r="B35" s="93"/>
      <c r="C35" s="93"/>
      <c r="D35" s="93"/>
      <c r="E35" s="93">
        <v>1</v>
      </c>
      <c r="F35" s="93"/>
      <c r="G35" s="93"/>
      <c r="H35" s="93">
        <v>3</v>
      </c>
      <c r="I35" s="93"/>
      <c r="J35" s="93"/>
      <c r="K35" s="93"/>
      <c r="L35" s="93"/>
      <c r="M35" s="93">
        <v>1</v>
      </c>
      <c r="N35" s="93"/>
      <c r="O35" s="93"/>
      <c r="P35" s="93">
        <v>1</v>
      </c>
      <c r="Q35" s="93">
        <v>1</v>
      </c>
      <c r="R35" s="93"/>
      <c r="S35" s="93"/>
      <c r="T35" s="93"/>
      <c r="U35" s="93"/>
      <c r="V35" s="67">
        <f t="shared" si="0"/>
        <v>7</v>
      </c>
    </row>
    <row r="36" spans="1:22" ht="30" x14ac:dyDescent="0.25">
      <c r="A36" s="11" t="s">
        <v>10</v>
      </c>
      <c r="B36" s="91"/>
      <c r="C36" s="91"/>
      <c r="D36" s="91"/>
      <c r="E36" s="91"/>
      <c r="F36" s="91"/>
      <c r="G36" s="91"/>
      <c r="H36" s="91">
        <v>3</v>
      </c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67">
        <f t="shared" si="0"/>
        <v>3</v>
      </c>
    </row>
    <row r="37" spans="1:22" x14ac:dyDescent="0.25">
      <c r="A37" s="11" t="s">
        <v>9</v>
      </c>
      <c r="B37" s="92">
        <v>11</v>
      </c>
      <c r="C37" s="92">
        <v>1</v>
      </c>
      <c r="D37" s="92">
        <v>3</v>
      </c>
      <c r="E37" s="92">
        <v>15</v>
      </c>
      <c r="F37" s="92">
        <v>27</v>
      </c>
      <c r="G37" s="92">
        <v>12</v>
      </c>
      <c r="H37" s="92">
        <v>18</v>
      </c>
      <c r="I37" s="92">
        <v>3</v>
      </c>
      <c r="J37" s="92">
        <v>44</v>
      </c>
      <c r="K37" s="92">
        <v>10</v>
      </c>
      <c r="L37" s="92">
        <v>4</v>
      </c>
      <c r="M37" s="92">
        <v>31</v>
      </c>
      <c r="N37" s="92">
        <v>16</v>
      </c>
      <c r="O37" s="92">
        <v>6</v>
      </c>
      <c r="P37" s="92">
        <v>22</v>
      </c>
      <c r="Q37" s="92">
        <v>24</v>
      </c>
      <c r="R37" s="92">
        <v>16</v>
      </c>
      <c r="S37" s="92">
        <v>5</v>
      </c>
      <c r="T37" s="92">
        <v>2</v>
      </c>
      <c r="U37" s="92">
        <v>44</v>
      </c>
      <c r="V37" s="67">
        <f t="shared" si="0"/>
        <v>314</v>
      </c>
    </row>
    <row r="38" spans="1:22" x14ac:dyDescent="0.25">
      <c r="A38" s="11" t="s">
        <v>8</v>
      </c>
      <c r="B38" s="92">
        <v>209</v>
      </c>
      <c r="C38" s="92">
        <v>141</v>
      </c>
      <c r="D38" s="92">
        <v>399</v>
      </c>
      <c r="E38" s="92">
        <v>1047</v>
      </c>
      <c r="F38" s="92">
        <v>556</v>
      </c>
      <c r="G38" s="92">
        <v>176</v>
      </c>
      <c r="H38" s="92">
        <v>774</v>
      </c>
      <c r="I38" s="92">
        <v>191</v>
      </c>
      <c r="J38" s="92">
        <v>1174</v>
      </c>
      <c r="K38" s="92">
        <v>245</v>
      </c>
      <c r="L38" s="92">
        <v>91</v>
      </c>
      <c r="M38" s="92">
        <v>603</v>
      </c>
      <c r="N38" s="92">
        <v>704</v>
      </c>
      <c r="O38" s="92">
        <v>321</v>
      </c>
      <c r="P38" s="92">
        <v>903</v>
      </c>
      <c r="Q38" s="92">
        <v>493</v>
      </c>
      <c r="R38" s="92">
        <v>191</v>
      </c>
      <c r="S38" s="92">
        <v>170</v>
      </c>
      <c r="T38" s="92">
        <v>25</v>
      </c>
      <c r="U38" s="92">
        <v>620</v>
      </c>
      <c r="V38" s="67">
        <f t="shared" si="0"/>
        <v>9033</v>
      </c>
    </row>
    <row r="39" spans="1:22" x14ac:dyDescent="0.25">
      <c r="A39" s="11" t="s">
        <v>7</v>
      </c>
      <c r="B39" s="92">
        <v>1</v>
      </c>
      <c r="C39" s="92"/>
      <c r="D39" s="92"/>
      <c r="E39" s="92">
        <v>1</v>
      </c>
      <c r="F39" s="92"/>
      <c r="G39" s="92"/>
      <c r="H39" s="92">
        <v>1</v>
      </c>
      <c r="I39" s="92"/>
      <c r="J39" s="92">
        <v>1</v>
      </c>
      <c r="K39" s="92"/>
      <c r="L39" s="92"/>
      <c r="M39" s="92">
        <v>1</v>
      </c>
      <c r="N39" s="92">
        <v>1</v>
      </c>
      <c r="O39" s="92">
        <v>1</v>
      </c>
      <c r="P39" s="92">
        <v>1</v>
      </c>
      <c r="Q39" s="92"/>
      <c r="R39" s="92"/>
      <c r="S39" s="92">
        <v>1</v>
      </c>
      <c r="T39" s="92"/>
      <c r="U39" s="92">
        <v>1</v>
      </c>
      <c r="V39" s="67">
        <f t="shared" si="0"/>
        <v>10</v>
      </c>
    </row>
    <row r="40" spans="1:22" x14ac:dyDescent="0.25">
      <c r="A40" s="11" t="s">
        <v>6</v>
      </c>
      <c r="B40" s="92">
        <v>3</v>
      </c>
      <c r="C40" s="92">
        <v>2</v>
      </c>
      <c r="D40" s="92">
        <v>5</v>
      </c>
      <c r="E40" s="92">
        <v>5</v>
      </c>
      <c r="F40" s="92">
        <v>9</v>
      </c>
      <c r="G40" s="92">
        <v>2</v>
      </c>
      <c r="H40" s="92">
        <v>8</v>
      </c>
      <c r="I40" s="92">
        <v>2</v>
      </c>
      <c r="J40" s="92">
        <v>8</v>
      </c>
      <c r="K40" s="92">
        <v>5</v>
      </c>
      <c r="L40" s="92">
        <v>1</v>
      </c>
      <c r="M40" s="92">
        <v>5</v>
      </c>
      <c r="N40" s="92">
        <v>8</v>
      </c>
      <c r="O40" s="92">
        <v>3</v>
      </c>
      <c r="P40" s="92">
        <v>7</v>
      </c>
      <c r="Q40" s="92">
        <v>6</v>
      </c>
      <c r="R40" s="92">
        <v>2</v>
      </c>
      <c r="S40" s="92">
        <v>2</v>
      </c>
      <c r="T40" s="92"/>
      <c r="U40" s="92">
        <v>8</v>
      </c>
      <c r="V40" s="67">
        <f t="shared" si="0"/>
        <v>91</v>
      </c>
    </row>
    <row r="41" spans="1:22" x14ac:dyDescent="0.25">
      <c r="A41" s="11" t="s">
        <v>5</v>
      </c>
      <c r="B41" s="91"/>
      <c r="C41" s="91"/>
      <c r="D41" s="91"/>
      <c r="E41" s="91"/>
      <c r="F41" s="91"/>
      <c r="G41" s="91"/>
      <c r="H41" s="91">
        <v>6</v>
      </c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67">
        <f t="shared" si="0"/>
        <v>6</v>
      </c>
    </row>
    <row r="42" spans="1:22" x14ac:dyDescent="0.25">
      <c r="A42" s="11" t="s">
        <v>4</v>
      </c>
      <c r="B42" s="92">
        <v>5</v>
      </c>
      <c r="C42" s="92">
        <v>3</v>
      </c>
      <c r="D42" s="92">
        <v>3</v>
      </c>
      <c r="E42" s="92">
        <v>9</v>
      </c>
      <c r="F42" s="92">
        <v>7</v>
      </c>
      <c r="G42" s="92">
        <v>2</v>
      </c>
      <c r="H42" s="92">
        <v>18</v>
      </c>
      <c r="I42" s="92">
        <v>8</v>
      </c>
      <c r="J42" s="92">
        <v>25</v>
      </c>
      <c r="K42" s="92">
        <v>3</v>
      </c>
      <c r="L42" s="92">
        <v>1</v>
      </c>
      <c r="M42" s="92">
        <v>17</v>
      </c>
      <c r="N42" s="92">
        <v>4</v>
      </c>
      <c r="O42" s="92">
        <v>5</v>
      </c>
      <c r="P42" s="92">
        <v>5</v>
      </c>
      <c r="Q42" s="92">
        <v>8</v>
      </c>
      <c r="R42" s="92">
        <v>4</v>
      </c>
      <c r="S42" s="92">
        <v>1</v>
      </c>
      <c r="T42" s="92">
        <v>1</v>
      </c>
      <c r="U42" s="92">
        <v>4</v>
      </c>
      <c r="V42" s="67">
        <f t="shared" si="0"/>
        <v>133</v>
      </c>
    </row>
    <row r="43" spans="1:22" x14ac:dyDescent="0.25">
      <c r="A43" s="11" t="s">
        <v>3</v>
      </c>
      <c r="B43" s="91"/>
      <c r="C43" s="91"/>
      <c r="D43" s="91"/>
      <c r="E43" s="91"/>
      <c r="F43" s="91"/>
      <c r="G43" s="91"/>
      <c r="H43" s="91">
        <v>15</v>
      </c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67">
        <f t="shared" si="0"/>
        <v>15</v>
      </c>
    </row>
    <row r="44" spans="1:22" x14ac:dyDescent="0.25">
      <c r="A44" s="11" t="s">
        <v>2</v>
      </c>
      <c r="B44" s="92">
        <v>4</v>
      </c>
      <c r="C44" s="92">
        <v>2</v>
      </c>
      <c r="D44" s="92">
        <v>5</v>
      </c>
      <c r="E44" s="92">
        <v>5</v>
      </c>
      <c r="F44" s="92">
        <v>9</v>
      </c>
      <c r="G44" s="92">
        <v>4</v>
      </c>
      <c r="H44" s="92">
        <v>5</v>
      </c>
      <c r="I44" s="92">
        <v>4</v>
      </c>
      <c r="J44" s="92">
        <v>12</v>
      </c>
      <c r="K44" s="92">
        <v>5</v>
      </c>
      <c r="L44" s="92">
        <v>2</v>
      </c>
      <c r="M44" s="92">
        <v>8</v>
      </c>
      <c r="N44" s="92">
        <v>6</v>
      </c>
      <c r="O44" s="92">
        <v>8</v>
      </c>
      <c r="P44" s="92">
        <v>9</v>
      </c>
      <c r="Q44" s="92">
        <v>10</v>
      </c>
      <c r="R44" s="92"/>
      <c r="S44" s="92">
        <v>2</v>
      </c>
      <c r="T44" s="92"/>
      <c r="U44" s="92">
        <v>7</v>
      </c>
      <c r="V44" s="67">
        <f t="shared" si="0"/>
        <v>107</v>
      </c>
    </row>
    <row r="45" spans="1:22" x14ac:dyDescent="0.25">
      <c r="A45" s="11" t="s">
        <v>1</v>
      </c>
      <c r="B45" s="92">
        <v>2</v>
      </c>
      <c r="C45" s="92">
        <v>2</v>
      </c>
      <c r="D45" s="92">
        <v>2</v>
      </c>
      <c r="E45" s="92">
        <v>2</v>
      </c>
      <c r="F45" s="92">
        <v>1</v>
      </c>
      <c r="G45" s="92">
        <v>3</v>
      </c>
      <c r="H45" s="92">
        <v>1</v>
      </c>
      <c r="I45" s="92">
        <v>2</v>
      </c>
      <c r="J45" s="92">
        <v>2</v>
      </c>
      <c r="K45" s="92">
        <v>2</v>
      </c>
      <c r="L45" s="92">
        <v>2</v>
      </c>
      <c r="M45" s="92">
        <v>2</v>
      </c>
      <c r="N45" s="92">
        <v>1</v>
      </c>
      <c r="O45" s="92">
        <v>2</v>
      </c>
      <c r="P45" s="92">
        <v>2</v>
      </c>
      <c r="Q45" s="92">
        <v>2</v>
      </c>
      <c r="R45" s="92">
        <v>6</v>
      </c>
      <c r="S45" s="92">
        <v>2</v>
      </c>
      <c r="T45" s="92">
        <v>2</v>
      </c>
      <c r="U45" s="92">
        <v>2</v>
      </c>
      <c r="V45" s="67">
        <f t="shared" si="0"/>
        <v>42</v>
      </c>
    </row>
    <row r="46" spans="1:22" x14ac:dyDescent="0.25">
      <c r="A46" s="11" t="s">
        <v>95</v>
      </c>
      <c r="B46" s="92">
        <v>1</v>
      </c>
      <c r="C46" s="92"/>
      <c r="D46" s="92"/>
      <c r="E46" s="92">
        <v>1</v>
      </c>
      <c r="F46" s="92">
        <v>1</v>
      </c>
      <c r="G46" s="92"/>
      <c r="H46" s="92">
        <v>8</v>
      </c>
      <c r="I46" s="92">
        <v>1</v>
      </c>
      <c r="J46" s="92">
        <v>2</v>
      </c>
      <c r="K46" s="92"/>
      <c r="L46" s="92"/>
      <c r="M46" s="92">
        <v>1</v>
      </c>
      <c r="N46" s="92"/>
      <c r="O46" s="92">
        <v>2</v>
      </c>
      <c r="P46" s="92">
        <v>1</v>
      </c>
      <c r="Q46" s="92">
        <v>3</v>
      </c>
      <c r="R46" s="92">
        <v>3</v>
      </c>
      <c r="S46" s="92">
        <v>1</v>
      </c>
      <c r="T46" s="92"/>
      <c r="U46" s="92">
        <v>1</v>
      </c>
      <c r="V46" s="67">
        <f t="shared" si="0"/>
        <v>26</v>
      </c>
    </row>
    <row r="47" spans="1:22" x14ac:dyDescent="0.25">
      <c r="A47" s="11" t="s">
        <v>70</v>
      </c>
      <c r="B47" s="93"/>
      <c r="C47" s="93"/>
      <c r="D47" s="93"/>
      <c r="E47" s="93"/>
      <c r="F47" s="93"/>
      <c r="G47" s="93">
        <v>1</v>
      </c>
      <c r="H47" s="93"/>
      <c r="I47" s="93"/>
      <c r="J47" s="93"/>
      <c r="K47" s="93"/>
      <c r="L47" s="93"/>
      <c r="M47" s="93"/>
      <c r="N47" s="93"/>
      <c r="O47" s="93"/>
      <c r="P47" s="93">
        <v>1</v>
      </c>
      <c r="Q47" s="93"/>
      <c r="R47" s="93"/>
      <c r="S47" s="93"/>
      <c r="T47" s="93"/>
      <c r="U47" s="93"/>
      <c r="V47" s="67">
        <f t="shared" si="0"/>
        <v>2</v>
      </c>
    </row>
    <row r="48" spans="1:22" x14ac:dyDescent="0.25">
      <c r="A48" s="11" t="s">
        <v>0</v>
      </c>
      <c r="B48" s="92">
        <v>9</v>
      </c>
      <c r="C48" s="92">
        <v>1</v>
      </c>
      <c r="D48" s="92">
        <v>3</v>
      </c>
      <c r="E48" s="92">
        <v>10</v>
      </c>
      <c r="F48" s="92">
        <v>39</v>
      </c>
      <c r="G48" s="92">
        <v>7</v>
      </c>
      <c r="H48" s="92">
        <v>20</v>
      </c>
      <c r="I48" s="92">
        <v>2</v>
      </c>
      <c r="J48" s="92">
        <v>54</v>
      </c>
      <c r="K48" s="92">
        <v>11</v>
      </c>
      <c r="L48" s="92">
        <v>6</v>
      </c>
      <c r="M48" s="92">
        <v>48</v>
      </c>
      <c r="N48" s="92">
        <v>19</v>
      </c>
      <c r="O48" s="92">
        <v>31</v>
      </c>
      <c r="P48" s="92">
        <v>23</v>
      </c>
      <c r="Q48" s="92">
        <v>26</v>
      </c>
      <c r="R48" s="92">
        <v>4</v>
      </c>
      <c r="S48" s="92">
        <v>1</v>
      </c>
      <c r="T48" s="92">
        <v>1</v>
      </c>
      <c r="U48" s="92">
        <v>31</v>
      </c>
      <c r="V48" s="67">
        <f t="shared" si="0"/>
        <v>346</v>
      </c>
    </row>
    <row r="49" spans="1:22" x14ac:dyDescent="0.25">
      <c r="A49" s="11" t="s">
        <v>96</v>
      </c>
      <c r="B49" s="92">
        <v>3</v>
      </c>
      <c r="C49" s="92">
        <v>1</v>
      </c>
      <c r="D49" s="92">
        <v>3</v>
      </c>
      <c r="E49" s="92">
        <v>9</v>
      </c>
      <c r="F49" s="92">
        <v>5</v>
      </c>
      <c r="G49" s="92">
        <v>3</v>
      </c>
      <c r="H49" s="92">
        <v>15</v>
      </c>
      <c r="I49" s="92">
        <v>1</v>
      </c>
      <c r="J49" s="92">
        <v>9</v>
      </c>
      <c r="K49" s="92">
        <v>4</v>
      </c>
      <c r="L49" s="92">
        <v>1</v>
      </c>
      <c r="M49" s="92">
        <v>3</v>
      </c>
      <c r="N49" s="92">
        <v>5</v>
      </c>
      <c r="O49" s="92">
        <v>3</v>
      </c>
      <c r="P49" s="92">
        <v>3</v>
      </c>
      <c r="Q49" s="92">
        <v>8</v>
      </c>
      <c r="R49" s="92">
        <v>7</v>
      </c>
      <c r="S49" s="92">
        <v>3</v>
      </c>
      <c r="T49" s="92">
        <v>1</v>
      </c>
      <c r="U49" s="92">
        <v>5</v>
      </c>
      <c r="V49" s="67">
        <f t="shared" si="0"/>
        <v>92</v>
      </c>
    </row>
    <row r="50" spans="1:22" s="9" customFormat="1" ht="15.75" thickBot="1" x14ac:dyDescent="0.3">
      <c r="A50" s="34" t="s">
        <v>38</v>
      </c>
      <c r="B50" s="84">
        <f t="shared" ref="B50:T50" si="1">SUM(B3:B49)</f>
        <v>658</v>
      </c>
      <c r="C50" s="84">
        <f t="shared" si="1"/>
        <v>347</v>
      </c>
      <c r="D50" s="84">
        <f t="shared" si="1"/>
        <v>945</v>
      </c>
      <c r="E50" s="84">
        <f t="shared" si="1"/>
        <v>1832</v>
      </c>
      <c r="F50" s="84">
        <f t="shared" si="1"/>
        <v>1219</v>
      </c>
      <c r="G50" s="84">
        <f t="shared" si="1"/>
        <v>543</v>
      </c>
      <c r="H50" s="84">
        <f t="shared" si="1"/>
        <v>1539</v>
      </c>
      <c r="I50" s="84">
        <f t="shared" si="1"/>
        <v>545</v>
      </c>
      <c r="J50" s="84">
        <f t="shared" si="1"/>
        <v>3165</v>
      </c>
      <c r="K50" s="84">
        <f t="shared" si="1"/>
        <v>632</v>
      </c>
      <c r="L50" s="84">
        <f t="shared" si="1"/>
        <v>292</v>
      </c>
      <c r="M50" s="84">
        <f t="shared" si="1"/>
        <v>2219</v>
      </c>
      <c r="N50" s="84">
        <f t="shared" si="1"/>
        <v>1145</v>
      </c>
      <c r="O50" s="84">
        <f t="shared" si="1"/>
        <v>861</v>
      </c>
      <c r="P50" s="84">
        <f t="shared" si="1"/>
        <v>1578</v>
      </c>
      <c r="Q50" s="84">
        <f t="shared" si="1"/>
        <v>1071</v>
      </c>
      <c r="R50" s="84">
        <f t="shared" si="1"/>
        <v>725</v>
      </c>
      <c r="S50" s="84">
        <f t="shared" si="1"/>
        <v>341</v>
      </c>
      <c r="T50" s="84">
        <f t="shared" si="1"/>
        <v>149</v>
      </c>
      <c r="U50" s="84">
        <f>SUM(U3:U49)</f>
        <v>1562</v>
      </c>
      <c r="V50" s="68">
        <f>SUM(B50:U50)</f>
        <v>21368</v>
      </c>
    </row>
  </sheetData>
  <mergeCells count="1">
    <mergeCell ref="A1:V1"/>
  </mergeCells>
  <pageMargins left="0.15748031496062992" right="0.19685039370078741" top="0.27559055118110237" bottom="0.15748031496062992" header="0.31496062992125984" footer="0.31496062992125984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3"/>
  <sheetViews>
    <sheetView workbookViewId="0">
      <selection activeCell="V3" sqref="V3:V49"/>
    </sheetView>
  </sheetViews>
  <sheetFormatPr defaultRowHeight="15" x14ac:dyDescent="0.25"/>
  <cols>
    <col min="1" max="1" width="75.7109375" customWidth="1"/>
    <col min="2" max="21" width="6.7109375" style="89" customWidth="1"/>
    <col min="22" max="22" width="7.7109375" style="71" customWidth="1"/>
  </cols>
  <sheetData>
    <row r="1" spans="1:22" ht="29.25" thickBot="1" x14ac:dyDescent="0.3">
      <c r="A1" s="94" t="s">
        <v>82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6"/>
    </row>
    <row r="2" spans="1:22" ht="99.75" x14ac:dyDescent="0.25">
      <c r="A2" s="37" t="s">
        <v>79</v>
      </c>
      <c r="B2" s="80" t="s">
        <v>47</v>
      </c>
      <c r="C2" s="80" t="s">
        <v>48</v>
      </c>
      <c r="D2" s="80" t="s">
        <v>49</v>
      </c>
      <c r="E2" s="80" t="s">
        <v>50</v>
      </c>
      <c r="F2" s="80" t="s">
        <v>51</v>
      </c>
      <c r="G2" s="80" t="s">
        <v>52</v>
      </c>
      <c r="H2" s="80" t="s">
        <v>53</v>
      </c>
      <c r="I2" s="80" t="s">
        <v>54</v>
      </c>
      <c r="J2" s="80" t="s">
        <v>55</v>
      </c>
      <c r="K2" s="80" t="s">
        <v>56</v>
      </c>
      <c r="L2" s="80" t="s">
        <v>57</v>
      </c>
      <c r="M2" s="80" t="s">
        <v>58</v>
      </c>
      <c r="N2" s="80" t="s">
        <v>59</v>
      </c>
      <c r="O2" s="80" t="s">
        <v>60</v>
      </c>
      <c r="P2" s="80" t="s">
        <v>61</v>
      </c>
      <c r="Q2" s="80" t="s">
        <v>62</v>
      </c>
      <c r="R2" s="80" t="s">
        <v>63</v>
      </c>
      <c r="S2" s="80" t="s">
        <v>64</v>
      </c>
      <c r="T2" s="80" t="s">
        <v>65</v>
      </c>
      <c r="U2" s="80" t="s">
        <v>66</v>
      </c>
      <c r="V2" s="66" t="s">
        <v>37</v>
      </c>
    </row>
    <row r="3" spans="1:22" x14ac:dyDescent="0.25">
      <c r="A3" s="81" t="s">
        <v>36</v>
      </c>
      <c r="B3" s="82"/>
      <c r="C3" s="82"/>
      <c r="D3" s="82"/>
      <c r="E3" s="82"/>
      <c r="F3" s="82"/>
      <c r="G3" s="83">
        <v>1</v>
      </c>
      <c r="H3" s="82"/>
      <c r="I3" s="83">
        <v>1</v>
      </c>
      <c r="J3" s="82"/>
      <c r="K3" s="82"/>
      <c r="L3" s="82"/>
      <c r="M3" s="83">
        <v>1</v>
      </c>
      <c r="N3" s="82"/>
      <c r="O3" s="82"/>
      <c r="P3" s="82"/>
      <c r="Q3" s="82"/>
      <c r="R3" s="82"/>
      <c r="S3" s="82"/>
      <c r="T3" s="82"/>
      <c r="U3" s="82"/>
      <c r="V3" s="67">
        <f t="shared" ref="V3:V50" si="0">SUM(B3:U3)</f>
        <v>3</v>
      </c>
    </row>
    <row r="4" spans="1:22" x14ac:dyDescent="0.25">
      <c r="A4" s="81" t="s">
        <v>35</v>
      </c>
      <c r="B4" s="82"/>
      <c r="C4" s="82"/>
      <c r="D4" s="82"/>
      <c r="E4" s="82"/>
      <c r="F4" s="82"/>
      <c r="G4" s="82"/>
      <c r="H4" s="82"/>
      <c r="I4" s="82"/>
      <c r="J4" s="83">
        <v>1</v>
      </c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67">
        <f t="shared" si="0"/>
        <v>1</v>
      </c>
    </row>
    <row r="5" spans="1:22" x14ac:dyDescent="0.25">
      <c r="A5" s="81" t="s">
        <v>34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3">
        <v>1</v>
      </c>
      <c r="R5" s="82"/>
      <c r="S5" s="83">
        <v>1</v>
      </c>
      <c r="T5" s="82"/>
      <c r="U5" s="83">
        <v>1</v>
      </c>
      <c r="V5" s="67">
        <f t="shared" si="0"/>
        <v>3</v>
      </c>
    </row>
    <row r="6" spans="1:22" x14ac:dyDescent="0.25">
      <c r="A6" s="81" t="s">
        <v>33</v>
      </c>
      <c r="B6" s="82"/>
      <c r="C6" s="82"/>
      <c r="D6" s="82"/>
      <c r="E6" s="83">
        <v>2</v>
      </c>
      <c r="F6" s="83">
        <v>2</v>
      </c>
      <c r="G6" s="83">
        <v>1</v>
      </c>
      <c r="H6" s="83">
        <v>1</v>
      </c>
      <c r="I6" s="83">
        <v>1</v>
      </c>
      <c r="J6" s="83">
        <v>1</v>
      </c>
      <c r="K6" s="82"/>
      <c r="L6" s="82"/>
      <c r="M6" s="83">
        <v>1</v>
      </c>
      <c r="N6" s="82"/>
      <c r="O6" s="82"/>
      <c r="P6" s="82"/>
      <c r="Q6" s="83">
        <v>2</v>
      </c>
      <c r="R6" s="82"/>
      <c r="S6" s="83">
        <v>1</v>
      </c>
      <c r="T6" s="83">
        <v>1</v>
      </c>
      <c r="U6" s="83">
        <v>1</v>
      </c>
      <c r="V6" s="67">
        <f t="shared" si="0"/>
        <v>14</v>
      </c>
    </row>
    <row r="7" spans="1:22" x14ac:dyDescent="0.25">
      <c r="A7" s="81" t="s">
        <v>32</v>
      </c>
      <c r="B7" s="82"/>
      <c r="C7" s="82"/>
      <c r="D7" s="82"/>
      <c r="E7" s="82"/>
      <c r="F7" s="82"/>
      <c r="G7" s="82"/>
      <c r="H7" s="83">
        <v>1</v>
      </c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67">
        <f t="shared" si="0"/>
        <v>1</v>
      </c>
    </row>
    <row r="8" spans="1:22" x14ac:dyDescent="0.25">
      <c r="A8" s="11" t="s">
        <v>68</v>
      </c>
      <c r="B8" s="82"/>
      <c r="C8" s="82"/>
      <c r="D8" s="82"/>
      <c r="E8" s="82"/>
      <c r="F8" s="82"/>
      <c r="G8" s="82"/>
      <c r="H8" s="83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67">
        <f t="shared" si="0"/>
        <v>0</v>
      </c>
    </row>
    <row r="9" spans="1:22" x14ac:dyDescent="0.25">
      <c r="A9" s="81" t="s">
        <v>31</v>
      </c>
      <c r="B9" s="82"/>
      <c r="C9" s="83">
        <v>1</v>
      </c>
      <c r="D9" s="82"/>
      <c r="E9" s="82"/>
      <c r="F9" s="82"/>
      <c r="G9" s="82"/>
      <c r="H9" s="82"/>
      <c r="I9" s="82"/>
      <c r="J9" s="82"/>
      <c r="K9" s="82"/>
      <c r="L9" s="82"/>
      <c r="M9" s="82"/>
      <c r="N9" s="83">
        <v>1</v>
      </c>
      <c r="O9" s="82"/>
      <c r="P9" s="82"/>
      <c r="Q9" s="83">
        <v>1</v>
      </c>
      <c r="R9" s="82"/>
      <c r="S9" s="82"/>
      <c r="T9" s="82"/>
      <c r="U9" s="83">
        <v>1</v>
      </c>
      <c r="V9" s="67">
        <f t="shared" si="0"/>
        <v>4</v>
      </c>
    </row>
    <row r="10" spans="1:22" x14ac:dyDescent="0.25">
      <c r="A10" s="81" t="s">
        <v>30</v>
      </c>
      <c r="B10" s="82"/>
      <c r="C10" s="82"/>
      <c r="D10" s="82"/>
      <c r="E10" s="83">
        <v>1</v>
      </c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3">
        <v>1</v>
      </c>
      <c r="R10" s="82"/>
      <c r="S10" s="82"/>
      <c r="T10" s="82"/>
      <c r="U10" s="82"/>
      <c r="V10" s="67">
        <f t="shared" si="0"/>
        <v>2</v>
      </c>
    </row>
    <row r="11" spans="1:22" x14ac:dyDescent="0.25">
      <c r="A11" s="81" t="s">
        <v>29</v>
      </c>
      <c r="B11" s="82"/>
      <c r="C11" s="82"/>
      <c r="D11" s="82"/>
      <c r="E11" s="83">
        <v>4</v>
      </c>
      <c r="F11" s="82"/>
      <c r="G11" s="82"/>
      <c r="H11" s="83">
        <v>1</v>
      </c>
      <c r="I11" s="82"/>
      <c r="J11" s="82"/>
      <c r="K11" s="83">
        <v>2</v>
      </c>
      <c r="L11" s="82"/>
      <c r="M11" s="82"/>
      <c r="N11" s="83">
        <v>1</v>
      </c>
      <c r="O11" s="82"/>
      <c r="P11" s="83">
        <v>1</v>
      </c>
      <c r="Q11" s="83">
        <v>1</v>
      </c>
      <c r="R11" s="82"/>
      <c r="S11" s="83">
        <v>1</v>
      </c>
      <c r="T11" s="82"/>
      <c r="U11" s="83">
        <v>1</v>
      </c>
      <c r="V11" s="67">
        <f t="shared" si="0"/>
        <v>12</v>
      </c>
    </row>
    <row r="12" spans="1:22" x14ac:dyDescent="0.25">
      <c r="A12" s="81" t="s">
        <v>28</v>
      </c>
      <c r="B12" s="82"/>
      <c r="C12" s="82"/>
      <c r="D12" s="82"/>
      <c r="E12" s="82"/>
      <c r="F12" s="83">
        <v>1</v>
      </c>
      <c r="G12" s="82"/>
      <c r="H12" s="82"/>
      <c r="I12" s="82"/>
      <c r="J12" s="83">
        <v>3</v>
      </c>
      <c r="K12" s="82"/>
      <c r="L12" s="82"/>
      <c r="M12" s="83">
        <v>1</v>
      </c>
      <c r="N12" s="82"/>
      <c r="O12" s="83">
        <v>2</v>
      </c>
      <c r="P12" s="83">
        <v>2</v>
      </c>
      <c r="Q12" s="83">
        <v>3</v>
      </c>
      <c r="R12" s="83">
        <v>5</v>
      </c>
      <c r="S12" s="83">
        <v>1</v>
      </c>
      <c r="T12" s="82"/>
      <c r="U12" s="83">
        <v>2</v>
      </c>
      <c r="V12" s="67">
        <f t="shared" si="0"/>
        <v>20</v>
      </c>
    </row>
    <row r="13" spans="1:22" x14ac:dyDescent="0.25">
      <c r="A13" s="81" t="s">
        <v>27</v>
      </c>
      <c r="B13" s="83">
        <v>4</v>
      </c>
      <c r="C13" s="83">
        <v>2</v>
      </c>
      <c r="D13" s="83">
        <v>1</v>
      </c>
      <c r="E13" s="83">
        <v>4</v>
      </c>
      <c r="F13" s="83">
        <v>7</v>
      </c>
      <c r="G13" s="83">
        <v>3</v>
      </c>
      <c r="H13" s="83">
        <v>5</v>
      </c>
      <c r="I13" s="83">
        <v>4</v>
      </c>
      <c r="J13" s="83">
        <v>8</v>
      </c>
      <c r="K13" s="83">
        <v>4</v>
      </c>
      <c r="L13" s="83">
        <v>2</v>
      </c>
      <c r="M13" s="83">
        <v>7</v>
      </c>
      <c r="N13" s="83">
        <v>4</v>
      </c>
      <c r="O13" s="82"/>
      <c r="P13" s="83">
        <v>6</v>
      </c>
      <c r="Q13" s="83">
        <v>10</v>
      </c>
      <c r="R13" s="83">
        <v>1</v>
      </c>
      <c r="S13" s="83">
        <v>2</v>
      </c>
      <c r="T13" s="83">
        <v>1</v>
      </c>
      <c r="U13" s="83">
        <v>6</v>
      </c>
      <c r="V13" s="67">
        <f t="shared" si="0"/>
        <v>81</v>
      </c>
    </row>
    <row r="14" spans="1:22" x14ac:dyDescent="0.25">
      <c r="A14" s="81" t="s">
        <v>90</v>
      </c>
      <c r="B14" s="82"/>
      <c r="C14" s="82"/>
      <c r="D14" s="82"/>
      <c r="E14" s="83">
        <v>1</v>
      </c>
      <c r="F14" s="82"/>
      <c r="G14" s="82"/>
      <c r="H14" s="83">
        <v>4</v>
      </c>
      <c r="I14" s="82"/>
      <c r="J14" s="82"/>
      <c r="K14" s="82"/>
      <c r="L14" s="82"/>
      <c r="M14" s="83">
        <v>1</v>
      </c>
      <c r="N14" s="82"/>
      <c r="O14" s="82"/>
      <c r="P14" s="82"/>
      <c r="Q14" s="82"/>
      <c r="R14" s="82"/>
      <c r="S14" s="82"/>
      <c r="T14" s="82"/>
      <c r="U14" s="82"/>
      <c r="V14" s="67">
        <f t="shared" si="0"/>
        <v>6</v>
      </c>
    </row>
    <row r="15" spans="1:22" x14ac:dyDescent="0.25">
      <c r="A15" s="81" t="s">
        <v>91</v>
      </c>
      <c r="B15" s="82"/>
      <c r="C15" s="82"/>
      <c r="D15" s="82"/>
      <c r="E15" s="83">
        <v>2</v>
      </c>
      <c r="F15" s="82"/>
      <c r="G15" s="82"/>
      <c r="H15" s="82"/>
      <c r="I15" s="82"/>
      <c r="J15" s="83">
        <v>1</v>
      </c>
      <c r="K15" s="83">
        <v>2</v>
      </c>
      <c r="L15" s="82"/>
      <c r="M15" s="83">
        <v>5</v>
      </c>
      <c r="N15" s="82"/>
      <c r="O15" s="82"/>
      <c r="P15" s="82"/>
      <c r="Q15" s="83">
        <v>1</v>
      </c>
      <c r="R15" s="82"/>
      <c r="S15" s="83">
        <v>1</v>
      </c>
      <c r="T15" s="82"/>
      <c r="U15" s="82"/>
      <c r="V15" s="67">
        <f t="shared" si="0"/>
        <v>12</v>
      </c>
    </row>
    <row r="16" spans="1:22" x14ac:dyDescent="0.25">
      <c r="A16" s="81" t="s">
        <v>92</v>
      </c>
      <c r="B16" s="82"/>
      <c r="C16" s="83">
        <v>1</v>
      </c>
      <c r="D16" s="82"/>
      <c r="E16" s="82"/>
      <c r="F16" s="83">
        <v>1</v>
      </c>
      <c r="G16" s="82"/>
      <c r="H16" s="82"/>
      <c r="I16" s="82"/>
      <c r="J16" s="83">
        <v>3</v>
      </c>
      <c r="K16" s="82"/>
      <c r="L16" s="82"/>
      <c r="M16" s="83">
        <v>1</v>
      </c>
      <c r="N16" s="82"/>
      <c r="O16" s="82"/>
      <c r="P16" s="82"/>
      <c r="Q16" s="82"/>
      <c r="R16" s="82"/>
      <c r="S16" s="82"/>
      <c r="T16" s="82"/>
      <c r="U16" s="83">
        <v>1</v>
      </c>
      <c r="V16" s="67">
        <f t="shared" si="0"/>
        <v>7</v>
      </c>
    </row>
    <row r="17" spans="1:22" x14ac:dyDescent="0.25">
      <c r="A17" s="81" t="s">
        <v>93</v>
      </c>
      <c r="B17" s="82"/>
      <c r="C17" s="82"/>
      <c r="D17" s="82"/>
      <c r="E17" s="82"/>
      <c r="F17" s="83">
        <v>1</v>
      </c>
      <c r="G17" s="82"/>
      <c r="H17" s="82"/>
      <c r="I17" s="82"/>
      <c r="J17" s="82"/>
      <c r="K17" s="82"/>
      <c r="L17" s="82"/>
      <c r="M17" s="82"/>
      <c r="N17" s="82"/>
      <c r="O17" s="82"/>
      <c r="P17" s="83">
        <v>1</v>
      </c>
      <c r="Q17" s="83">
        <v>1</v>
      </c>
      <c r="R17" s="82"/>
      <c r="S17" s="82"/>
      <c r="T17" s="82"/>
      <c r="U17" s="82"/>
      <c r="V17" s="67">
        <f t="shared" si="0"/>
        <v>3</v>
      </c>
    </row>
    <row r="18" spans="1:22" x14ac:dyDescent="0.25">
      <c r="A18" s="81" t="s">
        <v>26</v>
      </c>
      <c r="B18" s="83">
        <v>1</v>
      </c>
      <c r="C18" s="83">
        <v>1</v>
      </c>
      <c r="D18" s="82"/>
      <c r="E18" s="83">
        <v>1</v>
      </c>
      <c r="F18" s="83">
        <v>2</v>
      </c>
      <c r="G18" s="82"/>
      <c r="H18" s="82"/>
      <c r="I18" s="83">
        <v>2</v>
      </c>
      <c r="J18" s="82"/>
      <c r="K18" s="82"/>
      <c r="L18" s="83">
        <v>2</v>
      </c>
      <c r="M18" s="83">
        <v>4</v>
      </c>
      <c r="N18" s="83">
        <v>4</v>
      </c>
      <c r="O18" s="82"/>
      <c r="P18" s="83">
        <v>3</v>
      </c>
      <c r="Q18" s="82"/>
      <c r="R18" s="83">
        <v>1</v>
      </c>
      <c r="S18" s="82"/>
      <c r="T18" s="82"/>
      <c r="U18" s="82"/>
      <c r="V18" s="67">
        <f t="shared" si="0"/>
        <v>21</v>
      </c>
    </row>
    <row r="19" spans="1:22" ht="30" x14ac:dyDescent="0.25">
      <c r="A19" s="81" t="s">
        <v>25</v>
      </c>
      <c r="B19" s="82"/>
      <c r="C19" s="83">
        <v>2</v>
      </c>
      <c r="D19" s="83">
        <v>2</v>
      </c>
      <c r="E19" s="83">
        <v>2</v>
      </c>
      <c r="F19" s="83">
        <v>5</v>
      </c>
      <c r="G19" s="83">
        <v>4</v>
      </c>
      <c r="H19" s="82"/>
      <c r="I19" s="83">
        <v>2</v>
      </c>
      <c r="J19" s="83">
        <v>31</v>
      </c>
      <c r="K19" s="82"/>
      <c r="L19" s="82"/>
      <c r="M19" s="83">
        <v>6</v>
      </c>
      <c r="N19" s="83">
        <v>1</v>
      </c>
      <c r="O19" s="83">
        <v>1</v>
      </c>
      <c r="P19" s="83">
        <v>1</v>
      </c>
      <c r="Q19" s="83">
        <v>2</v>
      </c>
      <c r="R19" s="82"/>
      <c r="S19" s="83">
        <v>2</v>
      </c>
      <c r="T19" s="82"/>
      <c r="U19" s="83">
        <v>1</v>
      </c>
      <c r="V19" s="67">
        <f t="shared" si="0"/>
        <v>62</v>
      </c>
    </row>
    <row r="20" spans="1:22" x14ac:dyDescent="0.25">
      <c r="A20" s="81" t="s">
        <v>24</v>
      </c>
      <c r="B20" s="82"/>
      <c r="C20" s="82"/>
      <c r="D20" s="82"/>
      <c r="E20" s="82"/>
      <c r="F20" s="83">
        <v>23</v>
      </c>
      <c r="G20" s="83">
        <v>13</v>
      </c>
      <c r="H20" s="82"/>
      <c r="I20" s="83">
        <v>4</v>
      </c>
      <c r="J20" s="83">
        <v>1</v>
      </c>
      <c r="K20" s="83">
        <v>1</v>
      </c>
      <c r="L20" s="82"/>
      <c r="M20" s="83">
        <v>2</v>
      </c>
      <c r="N20" s="83">
        <v>1</v>
      </c>
      <c r="O20" s="82"/>
      <c r="P20" s="82"/>
      <c r="Q20" s="83">
        <v>3</v>
      </c>
      <c r="R20" s="83">
        <v>28</v>
      </c>
      <c r="S20" s="82"/>
      <c r="T20" s="82"/>
      <c r="U20" s="83">
        <v>57</v>
      </c>
      <c r="V20" s="67">
        <f t="shared" si="0"/>
        <v>133</v>
      </c>
    </row>
    <row r="21" spans="1:22" x14ac:dyDescent="0.25">
      <c r="A21" s="81" t="s">
        <v>23</v>
      </c>
      <c r="B21" s="83">
        <v>3</v>
      </c>
      <c r="C21" s="83">
        <v>1</v>
      </c>
      <c r="D21" s="83">
        <v>2</v>
      </c>
      <c r="E21" s="83">
        <v>1</v>
      </c>
      <c r="F21" s="83">
        <v>4</v>
      </c>
      <c r="G21" s="83">
        <v>7</v>
      </c>
      <c r="H21" s="83">
        <v>2</v>
      </c>
      <c r="I21" s="83">
        <v>5</v>
      </c>
      <c r="J21" s="83">
        <v>14</v>
      </c>
      <c r="K21" s="82"/>
      <c r="L21" s="82"/>
      <c r="M21" s="83">
        <v>11</v>
      </c>
      <c r="N21" s="83">
        <v>1</v>
      </c>
      <c r="O21" s="83">
        <v>8</v>
      </c>
      <c r="P21" s="83">
        <v>2</v>
      </c>
      <c r="Q21" s="83">
        <v>9</v>
      </c>
      <c r="R21" s="83">
        <v>2</v>
      </c>
      <c r="S21" s="83">
        <v>2</v>
      </c>
      <c r="T21" s="83">
        <v>1</v>
      </c>
      <c r="U21" s="83">
        <v>12</v>
      </c>
      <c r="V21" s="67">
        <f t="shared" si="0"/>
        <v>87</v>
      </c>
    </row>
    <row r="22" spans="1:22" x14ac:dyDescent="0.25">
      <c r="A22" s="81" t="s">
        <v>22</v>
      </c>
      <c r="B22" s="83">
        <v>4</v>
      </c>
      <c r="C22" s="83">
        <v>2</v>
      </c>
      <c r="D22" s="83">
        <v>5</v>
      </c>
      <c r="E22" s="83">
        <v>5</v>
      </c>
      <c r="F22" s="83">
        <v>9</v>
      </c>
      <c r="G22" s="83">
        <v>5</v>
      </c>
      <c r="H22" s="83">
        <v>5</v>
      </c>
      <c r="I22" s="83">
        <v>3</v>
      </c>
      <c r="J22" s="83">
        <v>12</v>
      </c>
      <c r="K22" s="83">
        <v>6</v>
      </c>
      <c r="L22" s="83">
        <v>2</v>
      </c>
      <c r="M22" s="83">
        <v>8</v>
      </c>
      <c r="N22" s="83">
        <v>5</v>
      </c>
      <c r="O22" s="83">
        <v>4</v>
      </c>
      <c r="P22" s="83">
        <v>9</v>
      </c>
      <c r="Q22" s="83">
        <v>10</v>
      </c>
      <c r="R22" s="83">
        <v>2</v>
      </c>
      <c r="S22" s="83">
        <v>2</v>
      </c>
      <c r="T22" s="83">
        <v>1</v>
      </c>
      <c r="U22" s="83">
        <v>6</v>
      </c>
      <c r="V22" s="67">
        <f t="shared" si="0"/>
        <v>105</v>
      </c>
    </row>
    <row r="23" spans="1:22" x14ac:dyDescent="0.25">
      <c r="A23" s="81" t="s">
        <v>21</v>
      </c>
      <c r="B23" s="83">
        <v>213</v>
      </c>
      <c r="C23" s="83">
        <v>79</v>
      </c>
      <c r="D23" s="83">
        <v>212</v>
      </c>
      <c r="E23" s="83">
        <v>263</v>
      </c>
      <c r="F23" s="83">
        <v>290</v>
      </c>
      <c r="G23" s="83">
        <v>168</v>
      </c>
      <c r="H23" s="83">
        <v>223</v>
      </c>
      <c r="I23" s="83">
        <v>180</v>
      </c>
      <c r="J23" s="83">
        <v>1297</v>
      </c>
      <c r="K23" s="83">
        <v>196</v>
      </c>
      <c r="L23" s="83">
        <v>93</v>
      </c>
      <c r="M23" s="83">
        <v>1046</v>
      </c>
      <c r="N23" s="83">
        <v>155</v>
      </c>
      <c r="O23" s="83">
        <v>301</v>
      </c>
      <c r="P23" s="83">
        <v>231</v>
      </c>
      <c r="Q23" s="83">
        <v>246</v>
      </c>
      <c r="R23" s="83">
        <v>187</v>
      </c>
      <c r="S23" s="83">
        <v>70</v>
      </c>
      <c r="T23" s="83">
        <v>70</v>
      </c>
      <c r="U23" s="83">
        <v>494</v>
      </c>
      <c r="V23" s="67">
        <f t="shared" si="0"/>
        <v>6014</v>
      </c>
    </row>
    <row r="24" spans="1:22" x14ac:dyDescent="0.25">
      <c r="A24" s="81" t="s">
        <v>94</v>
      </c>
      <c r="B24" s="83">
        <v>2</v>
      </c>
      <c r="C24" s="83">
        <v>1</v>
      </c>
      <c r="D24" s="83">
        <v>1</v>
      </c>
      <c r="E24" s="83">
        <v>5</v>
      </c>
      <c r="F24" s="82"/>
      <c r="G24" s="83">
        <v>3</v>
      </c>
      <c r="H24" s="83">
        <v>9</v>
      </c>
      <c r="I24" s="82"/>
      <c r="J24" s="83">
        <v>21</v>
      </c>
      <c r="K24" s="83">
        <v>6</v>
      </c>
      <c r="L24" s="82"/>
      <c r="M24" s="83">
        <v>17</v>
      </c>
      <c r="N24" s="82"/>
      <c r="O24" s="83">
        <v>2</v>
      </c>
      <c r="P24" s="82"/>
      <c r="Q24" s="82"/>
      <c r="R24" s="83">
        <v>13</v>
      </c>
      <c r="S24" s="83">
        <v>2</v>
      </c>
      <c r="T24" s="83">
        <v>8</v>
      </c>
      <c r="U24" s="83">
        <v>14</v>
      </c>
      <c r="V24" s="67">
        <f t="shared" si="0"/>
        <v>104</v>
      </c>
    </row>
    <row r="25" spans="1:22" x14ac:dyDescent="0.25">
      <c r="A25" s="81" t="s">
        <v>20</v>
      </c>
      <c r="B25" s="83">
        <v>1</v>
      </c>
      <c r="C25" s="82"/>
      <c r="D25" s="82"/>
      <c r="E25" s="82"/>
      <c r="F25" s="82"/>
      <c r="G25" s="83">
        <v>2</v>
      </c>
      <c r="H25" s="82"/>
      <c r="I25" s="82"/>
      <c r="J25" s="83">
        <v>1</v>
      </c>
      <c r="K25" s="83">
        <v>1</v>
      </c>
      <c r="L25" s="82"/>
      <c r="M25" s="83">
        <v>2</v>
      </c>
      <c r="N25" s="82"/>
      <c r="O25" s="83">
        <v>1</v>
      </c>
      <c r="P25" s="82"/>
      <c r="Q25" s="82"/>
      <c r="R25" s="83">
        <v>2</v>
      </c>
      <c r="S25" s="83">
        <v>1</v>
      </c>
      <c r="T25" s="83">
        <v>1</v>
      </c>
      <c r="U25" s="83">
        <v>2</v>
      </c>
      <c r="V25" s="67">
        <f t="shared" si="0"/>
        <v>14</v>
      </c>
    </row>
    <row r="26" spans="1:22" x14ac:dyDescent="0.25">
      <c r="A26" s="81" t="s">
        <v>19</v>
      </c>
      <c r="B26" s="82"/>
      <c r="C26" s="82"/>
      <c r="D26" s="82"/>
      <c r="E26" s="82"/>
      <c r="F26" s="82"/>
      <c r="G26" s="82"/>
      <c r="H26" s="83">
        <v>2</v>
      </c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67">
        <f t="shared" si="0"/>
        <v>2</v>
      </c>
    </row>
    <row r="27" spans="1:22" x14ac:dyDescent="0.25">
      <c r="A27" s="81" t="s">
        <v>18</v>
      </c>
      <c r="B27" s="82"/>
      <c r="C27" s="82"/>
      <c r="D27" s="82"/>
      <c r="E27" s="82"/>
      <c r="F27" s="82"/>
      <c r="G27" s="82"/>
      <c r="H27" s="82"/>
      <c r="I27" s="82"/>
      <c r="J27" s="82"/>
      <c r="K27" s="83">
        <v>1</v>
      </c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67">
        <f t="shared" si="0"/>
        <v>1</v>
      </c>
    </row>
    <row r="28" spans="1:22" x14ac:dyDescent="0.25">
      <c r="A28" s="81" t="s">
        <v>17</v>
      </c>
      <c r="B28" s="82"/>
      <c r="C28" s="82"/>
      <c r="D28" s="82"/>
      <c r="E28" s="82"/>
      <c r="F28" s="83">
        <v>1</v>
      </c>
      <c r="G28" s="83">
        <v>2</v>
      </c>
      <c r="H28" s="82"/>
      <c r="I28" s="82"/>
      <c r="J28" s="83">
        <v>6</v>
      </c>
      <c r="K28" s="82"/>
      <c r="L28" s="82"/>
      <c r="M28" s="83">
        <v>32</v>
      </c>
      <c r="N28" s="82"/>
      <c r="O28" s="83">
        <v>1</v>
      </c>
      <c r="P28" s="83">
        <v>1</v>
      </c>
      <c r="Q28" s="82"/>
      <c r="R28" s="83">
        <v>3</v>
      </c>
      <c r="S28" s="83">
        <v>1</v>
      </c>
      <c r="T28" s="82"/>
      <c r="U28" s="83">
        <v>4</v>
      </c>
      <c r="V28" s="67">
        <f t="shared" si="0"/>
        <v>51</v>
      </c>
    </row>
    <row r="29" spans="1:22" x14ac:dyDescent="0.25">
      <c r="A29" s="81" t="s">
        <v>16</v>
      </c>
      <c r="B29" s="83">
        <v>1</v>
      </c>
      <c r="C29" s="82"/>
      <c r="D29" s="82"/>
      <c r="E29" s="82"/>
      <c r="F29" s="83">
        <v>1</v>
      </c>
      <c r="G29" s="82"/>
      <c r="H29" s="82"/>
      <c r="I29" s="82"/>
      <c r="J29" s="83">
        <v>2</v>
      </c>
      <c r="K29" s="82"/>
      <c r="L29" s="82"/>
      <c r="M29" s="83">
        <v>1</v>
      </c>
      <c r="N29" s="82"/>
      <c r="O29" s="83">
        <v>1</v>
      </c>
      <c r="P29" s="83">
        <v>1</v>
      </c>
      <c r="Q29" s="82"/>
      <c r="R29" s="82"/>
      <c r="S29" s="83">
        <v>1</v>
      </c>
      <c r="T29" s="82"/>
      <c r="U29" s="83">
        <v>4</v>
      </c>
      <c r="V29" s="67">
        <f t="shared" si="0"/>
        <v>12</v>
      </c>
    </row>
    <row r="30" spans="1:22" x14ac:dyDescent="0.25">
      <c r="A30" s="81" t="s">
        <v>15</v>
      </c>
      <c r="B30" s="82"/>
      <c r="C30" s="82"/>
      <c r="D30" s="82"/>
      <c r="E30" s="82"/>
      <c r="F30" s="82"/>
      <c r="G30" s="82"/>
      <c r="H30" s="83">
        <v>6</v>
      </c>
      <c r="I30" s="82"/>
      <c r="J30" s="82"/>
      <c r="K30" s="82"/>
      <c r="L30" s="82"/>
      <c r="M30" s="82"/>
      <c r="N30" s="82"/>
      <c r="O30" s="83">
        <v>1</v>
      </c>
      <c r="P30" s="82"/>
      <c r="Q30" s="83">
        <v>1</v>
      </c>
      <c r="R30" s="82"/>
      <c r="S30" s="82"/>
      <c r="T30" s="82"/>
      <c r="U30" s="82"/>
      <c r="V30" s="67">
        <f t="shared" si="0"/>
        <v>8</v>
      </c>
    </row>
    <row r="31" spans="1:22" ht="30" x14ac:dyDescent="0.25">
      <c r="A31" s="81" t="s">
        <v>14</v>
      </c>
      <c r="B31" s="82"/>
      <c r="C31" s="82"/>
      <c r="D31" s="82"/>
      <c r="E31" s="82"/>
      <c r="F31" s="82"/>
      <c r="G31" s="82"/>
      <c r="H31" s="83">
        <v>2</v>
      </c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67">
        <f t="shared" si="0"/>
        <v>2</v>
      </c>
    </row>
    <row r="32" spans="1:22" x14ac:dyDescent="0.25">
      <c r="A32" s="81" t="s">
        <v>13</v>
      </c>
      <c r="B32" s="82"/>
      <c r="C32" s="82"/>
      <c r="D32" s="83">
        <v>1</v>
      </c>
      <c r="E32" s="82"/>
      <c r="F32" s="82"/>
      <c r="G32" s="82"/>
      <c r="H32" s="83">
        <v>5</v>
      </c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67">
        <f t="shared" si="0"/>
        <v>6</v>
      </c>
    </row>
    <row r="33" spans="1:22" x14ac:dyDescent="0.25">
      <c r="A33" s="81" t="s">
        <v>12</v>
      </c>
      <c r="B33" s="82"/>
      <c r="C33" s="82"/>
      <c r="D33" s="82"/>
      <c r="E33" s="82"/>
      <c r="F33" s="82"/>
      <c r="G33" s="82"/>
      <c r="H33" s="83">
        <v>3</v>
      </c>
      <c r="I33" s="82"/>
      <c r="J33" s="82"/>
      <c r="K33" s="82"/>
      <c r="L33" s="82"/>
      <c r="M33" s="83">
        <v>4</v>
      </c>
      <c r="N33" s="82"/>
      <c r="O33" s="82"/>
      <c r="P33" s="82"/>
      <c r="Q33" s="83">
        <v>1</v>
      </c>
      <c r="R33" s="83">
        <v>1</v>
      </c>
      <c r="S33" s="82"/>
      <c r="T33" s="82"/>
      <c r="U33" s="83">
        <v>3</v>
      </c>
      <c r="V33" s="67">
        <f t="shared" si="0"/>
        <v>12</v>
      </c>
    </row>
    <row r="34" spans="1:22" x14ac:dyDescent="0.25">
      <c r="A34" s="81" t="s">
        <v>11</v>
      </c>
      <c r="B34" s="83">
        <v>2</v>
      </c>
      <c r="C34" s="82"/>
      <c r="D34" s="83">
        <v>5</v>
      </c>
      <c r="E34" s="83">
        <v>2</v>
      </c>
      <c r="F34" s="83">
        <v>8</v>
      </c>
      <c r="G34" s="83">
        <v>3</v>
      </c>
      <c r="H34" s="83">
        <v>6</v>
      </c>
      <c r="I34" s="83">
        <v>3</v>
      </c>
      <c r="J34" s="83">
        <v>12</v>
      </c>
      <c r="K34" s="83">
        <v>4</v>
      </c>
      <c r="L34" s="83">
        <v>3</v>
      </c>
      <c r="M34" s="83">
        <v>3</v>
      </c>
      <c r="N34" s="83">
        <v>3</v>
      </c>
      <c r="O34" s="82"/>
      <c r="P34" s="83">
        <v>3</v>
      </c>
      <c r="Q34" s="83">
        <v>7</v>
      </c>
      <c r="R34" s="83">
        <v>2</v>
      </c>
      <c r="S34" s="83">
        <v>1</v>
      </c>
      <c r="T34" s="82"/>
      <c r="U34" s="83">
        <v>13</v>
      </c>
      <c r="V34" s="67">
        <f t="shared" si="0"/>
        <v>80</v>
      </c>
    </row>
    <row r="35" spans="1:22" x14ac:dyDescent="0.25">
      <c r="A35" s="11" t="s">
        <v>69</v>
      </c>
      <c r="B35" s="83"/>
      <c r="C35" s="82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2"/>
      <c r="P35" s="83"/>
      <c r="Q35" s="83"/>
      <c r="R35" s="83"/>
      <c r="S35" s="83"/>
      <c r="T35" s="82"/>
      <c r="U35" s="83"/>
      <c r="V35" s="67">
        <f t="shared" si="0"/>
        <v>0</v>
      </c>
    </row>
    <row r="36" spans="1:22" ht="30" x14ac:dyDescent="0.25">
      <c r="A36" s="81" t="s">
        <v>10</v>
      </c>
      <c r="B36" s="82"/>
      <c r="C36" s="82"/>
      <c r="D36" s="82"/>
      <c r="E36" s="82"/>
      <c r="F36" s="82"/>
      <c r="G36" s="82"/>
      <c r="H36" s="83">
        <v>1</v>
      </c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67">
        <f t="shared" si="0"/>
        <v>1</v>
      </c>
    </row>
    <row r="37" spans="1:22" x14ac:dyDescent="0.25">
      <c r="A37" s="81" t="s">
        <v>9</v>
      </c>
      <c r="B37" s="83">
        <v>2</v>
      </c>
      <c r="C37" s="82"/>
      <c r="D37" s="82"/>
      <c r="E37" s="83">
        <v>4</v>
      </c>
      <c r="F37" s="83">
        <v>8</v>
      </c>
      <c r="G37" s="83">
        <v>2</v>
      </c>
      <c r="H37" s="83">
        <v>1</v>
      </c>
      <c r="I37" s="83">
        <v>3</v>
      </c>
      <c r="J37" s="83">
        <v>17</v>
      </c>
      <c r="K37" s="83">
        <v>2</v>
      </c>
      <c r="L37" s="83">
        <v>1</v>
      </c>
      <c r="M37" s="83">
        <v>11</v>
      </c>
      <c r="N37" s="82"/>
      <c r="O37" s="83">
        <v>1</v>
      </c>
      <c r="P37" s="83">
        <v>5</v>
      </c>
      <c r="Q37" s="83">
        <v>1</v>
      </c>
      <c r="R37" s="83">
        <v>7</v>
      </c>
      <c r="S37" s="83">
        <v>1</v>
      </c>
      <c r="T37" s="83">
        <v>1</v>
      </c>
      <c r="U37" s="83">
        <v>20</v>
      </c>
      <c r="V37" s="67">
        <f t="shared" si="0"/>
        <v>87</v>
      </c>
    </row>
    <row r="38" spans="1:22" x14ac:dyDescent="0.25">
      <c r="A38" s="81" t="s">
        <v>8</v>
      </c>
      <c r="B38" s="83">
        <v>171</v>
      </c>
      <c r="C38" s="83">
        <v>130</v>
      </c>
      <c r="D38" s="83">
        <v>249</v>
      </c>
      <c r="E38" s="83">
        <v>551</v>
      </c>
      <c r="F38" s="83">
        <v>431</v>
      </c>
      <c r="G38" s="83">
        <v>130</v>
      </c>
      <c r="H38" s="83">
        <v>516</v>
      </c>
      <c r="I38" s="83">
        <v>140</v>
      </c>
      <c r="J38" s="83">
        <v>870</v>
      </c>
      <c r="K38" s="83">
        <v>214</v>
      </c>
      <c r="L38" s="83">
        <v>34</v>
      </c>
      <c r="M38" s="83">
        <v>402</v>
      </c>
      <c r="N38" s="83">
        <v>453</v>
      </c>
      <c r="O38" s="83">
        <v>278</v>
      </c>
      <c r="P38" s="83">
        <v>670</v>
      </c>
      <c r="Q38" s="83">
        <v>406</v>
      </c>
      <c r="R38" s="83">
        <v>98</v>
      </c>
      <c r="S38" s="83">
        <v>136</v>
      </c>
      <c r="T38" s="83">
        <v>22</v>
      </c>
      <c r="U38" s="83">
        <v>454</v>
      </c>
      <c r="V38" s="67">
        <f t="shared" si="0"/>
        <v>6355</v>
      </c>
    </row>
    <row r="39" spans="1:22" x14ac:dyDescent="0.25">
      <c r="A39" s="81" t="s">
        <v>7</v>
      </c>
      <c r="B39" s="83">
        <v>1</v>
      </c>
      <c r="C39" s="82"/>
      <c r="D39" s="82"/>
      <c r="E39" s="82"/>
      <c r="F39" s="82"/>
      <c r="G39" s="82"/>
      <c r="H39" s="82"/>
      <c r="I39" s="82"/>
      <c r="J39" s="83">
        <v>1</v>
      </c>
      <c r="K39" s="82"/>
      <c r="L39" s="82"/>
      <c r="M39" s="83">
        <v>1</v>
      </c>
      <c r="N39" s="82"/>
      <c r="O39" s="83">
        <v>1</v>
      </c>
      <c r="P39" s="82"/>
      <c r="Q39" s="82"/>
      <c r="R39" s="82"/>
      <c r="S39" s="83">
        <v>1</v>
      </c>
      <c r="T39" s="82"/>
      <c r="U39" s="82"/>
      <c r="V39" s="67">
        <f t="shared" si="0"/>
        <v>5</v>
      </c>
    </row>
    <row r="40" spans="1:22" x14ac:dyDescent="0.25">
      <c r="A40" s="81" t="s">
        <v>6</v>
      </c>
      <c r="B40" s="83">
        <v>3</v>
      </c>
      <c r="C40" s="83">
        <v>1</v>
      </c>
      <c r="D40" s="83">
        <v>1</v>
      </c>
      <c r="E40" s="82"/>
      <c r="F40" s="83">
        <v>4</v>
      </c>
      <c r="G40" s="82"/>
      <c r="H40" s="83">
        <v>4</v>
      </c>
      <c r="I40" s="82"/>
      <c r="J40" s="83">
        <v>5</v>
      </c>
      <c r="K40" s="83">
        <v>5</v>
      </c>
      <c r="L40" s="82"/>
      <c r="M40" s="83">
        <v>3</v>
      </c>
      <c r="N40" s="83">
        <v>1</v>
      </c>
      <c r="O40" s="83">
        <v>1</v>
      </c>
      <c r="P40" s="83">
        <v>2</v>
      </c>
      <c r="Q40" s="83">
        <v>1</v>
      </c>
      <c r="R40" s="82"/>
      <c r="S40" s="83">
        <v>1</v>
      </c>
      <c r="T40" s="82"/>
      <c r="U40" s="83">
        <v>5</v>
      </c>
      <c r="V40" s="67">
        <f t="shared" si="0"/>
        <v>37</v>
      </c>
    </row>
    <row r="41" spans="1:22" x14ac:dyDescent="0.25">
      <c r="A41" s="81" t="s">
        <v>5</v>
      </c>
      <c r="B41" s="82"/>
      <c r="C41" s="82"/>
      <c r="D41" s="82"/>
      <c r="E41" s="82"/>
      <c r="F41" s="82"/>
      <c r="G41" s="82"/>
      <c r="H41" s="83">
        <v>2</v>
      </c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67">
        <f t="shared" si="0"/>
        <v>2</v>
      </c>
    </row>
    <row r="42" spans="1:22" x14ac:dyDescent="0.25">
      <c r="A42" s="81" t="s">
        <v>4</v>
      </c>
      <c r="B42" s="82"/>
      <c r="C42" s="83">
        <v>2</v>
      </c>
      <c r="D42" s="83">
        <v>1</v>
      </c>
      <c r="E42" s="83">
        <v>2</v>
      </c>
      <c r="F42" s="83">
        <v>1</v>
      </c>
      <c r="G42" s="82"/>
      <c r="H42" s="83">
        <v>8</v>
      </c>
      <c r="I42" s="83">
        <v>7</v>
      </c>
      <c r="J42" s="83">
        <v>16</v>
      </c>
      <c r="K42" s="83">
        <v>1</v>
      </c>
      <c r="L42" s="82"/>
      <c r="M42" s="83">
        <v>14</v>
      </c>
      <c r="N42" s="82"/>
      <c r="O42" s="83">
        <v>1</v>
      </c>
      <c r="P42" s="82"/>
      <c r="Q42" s="83">
        <v>4</v>
      </c>
      <c r="R42" s="83">
        <v>1</v>
      </c>
      <c r="S42" s="82"/>
      <c r="T42" s="82"/>
      <c r="U42" s="83">
        <v>2</v>
      </c>
      <c r="V42" s="67">
        <f t="shared" si="0"/>
        <v>60</v>
      </c>
    </row>
    <row r="43" spans="1:22" x14ac:dyDescent="0.25">
      <c r="A43" s="81" t="s">
        <v>3</v>
      </c>
      <c r="B43" s="82"/>
      <c r="C43" s="82"/>
      <c r="D43" s="82"/>
      <c r="E43" s="82"/>
      <c r="F43" s="82"/>
      <c r="G43" s="82"/>
      <c r="H43" s="83">
        <v>10</v>
      </c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67">
        <f t="shared" si="0"/>
        <v>10</v>
      </c>
    </row>
    <row r="44" spans="1:22" x14ac:dyDescent="0.25">
      <c r="A44" s="81" t="s">
        <v>2</v>
      </c>
      <c r="B44" s="83">
        <v>4</v>
      </c>
      <c r="C44" s="83">
        <v>2</v>
      </c>
      <c r="D44" s="83">
        <v>2</v>
      </c>
      <c r="E44" s="83">
        <v>5</v>
      </c>
      <c r="F44" s="83">
        <v>7</v>
      </c>
      <c r="G44" s="83">
        <v>4</v>
      </c>
      <c r="H44" s="83">
        <v>4</v>
      </c>
      <c r="I44" s="83">
        <v>4</v>
      </c>
      <c r="J44" s="83">
        <v>12</v>
      </c>
      <c r="K44" s="83">
        <v>4</v>
      </c>
      <c r="L44" s="83">
        <v>2</v>
      </c>
      <c r="M44" s="83">
        <v>8</v>
      </c>
      <c r="N44" s="83">
        <v>6</v>
      </c>
      <c r="O44" s="83">
        <v>8</v>
      </c>
      <c r="P44" s="83">
        <v>7</v>
      </c>
      <c r="Q44" s="83">
        <v>9</v>
      </c>
      <c r="R44" s="82"/>
      <c r="S44" s="83">
        <v>2</v>
      </c>
      <c r="T44" s="82"/>
      <c r="U44" s="83">
        <v>7</v>
      </c>
      <c r="V44" s="67">
        <f t="shared" si="0"/>
        <v>97</v>
      </c>
    </row>
    <row r="45" spans="1:22" x14ac:dyDescent="0.25">
      <c r="A45" s="81" t="s">
        <v>1</v>
      </c>
      <c r="B45" s="83">
        <v>2</v>
      </c>
      <c r="C45" s="83">
        <v>2</v>
      </c>
      <c r="D45" s="83">
        <v>1</v>
      </c>
      <c r="E45" s="83">
        <v>1</v>
      </c>
      <c r="F45" s="83">
        <v>1</v>
      </c>
      <c r="G45" s="83">
        <v>2</v>
      </c>
      <c r="H45" s="83">
        <v>1</v>
      </c>
      <c r="I45" s="83">
        <v>2</v>
      </c>
      <c r="J45" s="83">
        <v>1</v>
      </c>
      <c r="K45" s="83">
        <v>2</v>
      </c>
      <c r="L45" s="83">
        <v>1</v>
      </c>
      <c r="M45" s="83">
        <v>2</v>
      </c>
      <c r="N45" s="83">
        <v>1</v>
      </c>
      <c r="O45" s="83">
        <v>1</v>
      </c>
      <c r="P45" s="83">
        <v>1</v>
      </c>
      <c r="Q45" s="83">
        <v>1</v>
      </c>
      <c r="R45" s="83">
        <v>3</v>
      </c>
      <c r="S45" s="83">
        <v>1</v>
      </c>
      <c r="T45" s="83">
        <v>1</v>
      </c>
      <c r="U45" s="83">
        <v>2</v>
      </c>
      <c r="V45" s="67">
        <f t="shared" si="0"/>
        <v>29</v>
      </c>
    </row>
    <row r="46" spans="1:22" x14ac:dyDescent="0.25">
      <c r="A46" s="81" t="s">
        <v>95</v>
      </c>
      <c r="B46" s="83">
        <v>1</v>
      </c>
      <c r="C46" s="82"/>
      <c r="D46" s="82"/>
      <c r="E46" s="82"/>
      <c r="F46" s="83">
        <v>1</v>
      </c>
      <c r="G46" s="82"/>
      <c r="H46" s="83">
        <v>3</v>
      </c>
      <c r="I46" s="82"/>
      <c r="J46" s="82"/>
      <c r="K46" s="82"/>
      <c r="L46" s="82"/>
      <c r="M46" s="83">
        <v>1</v>
      </c>
      <c r="N46" s="82"/>
      <c r="O46" s="82"/>
      <c r="P46" s="82"/>
      <c r="Q46" s="82"/>
      <c r="R46" s="83">
        <v>1</v>
      </c>
      <c r="S46" s="82"/>
      <c r="T46" s="82"/>
      <c r="U46" s="83">
        <v>1</v>
      </c>
      <c r="V46" s="67">
        <f t="shared" si="0"/>
        <v>8</v>
      </c>
    </row>
    <row r="47" spans="1:22" x14ac:dyDescent="0.25">
      <c r="A47" s="11" t="s">
        <v>70</v>
      </c>
      <c r="B47" s="83"/>
      <c r="C47" s="82"/>
      <c r="D47" s="82"/>
      <c r="E47" s="82"/>
      <c r="F47" s="83"/>
      <c r="G47" s="82"/>
      <c r="H47" s="83"/>
      <c r="I47" s="82"/>
      <c r="J47" s="82"/>
      <c r="K47" s="82"/>
      <c r="L47" s="82"/>
      <c r="M47" s="83"/>
      <c r="N47" s="82"/>
      <c r="O47" s="82"/>
      <c r="P47" s="82"/>
      <c r="Q47" s="82"/>
      <c r="R47" s="83"/>
      <c r="S47" s="82"/>
      <c r="T47" s="82"/>
      <c r="U47" s="83"/>
      <c r="V47" s="67">
        <f t="shared" si="0"/>
        <v>0</v>
      </c>
    </row>
    <row r="48" spans="1:22" x14ac:dyDescent="0.25">
      <c r="A48" s="81" t="s">
        <v>0</v>
      </c>
      <c r="B48" s="83">
        <v>3</v>
      </c>
      <c r="C48" s="82"/>
      <c r="D48" s="83">
        <v>1</v>
      </c>
      <c r="E48" s="83">
        <v>1</v>
      </c>
      <c r="F48" s="83">
        <v>32</v>
      </c>
      <c r="G48" s="83">
        <v>3</v>
      </c>
      <c r="H48" s="83">
        <v>6</v>
      </c>
      <c r="I48" s="82"/>
      <c r="J48" s="83">
        <v>34</v>
      </c>
      <c r="K48" s="83">
        <v>5</v>
      </c>
      <c r="L48" s="83">
        <v>1</v>
      </c>
      <c r="M48" s="83">
        <v>22</v>
      </c>
      <c r="N48" s="83">
        <v>7</v>
      </c>
      <c r="O48" s="83">
        <v>17</v>
      </c>
      <c r="P48" s="83">
        <v>2</v>
      </c>
      <c r="Q48" s="83">
        <v>18</v>
      </c>
      <c r="R48" s="83">
        <v>1</v>
      </c>
      <c r="S48" s="83">
        <v>1</v>
      </c>
      <c r="T48" s="82"/>
      <c r="U48" s="83">
        <v>20</v>
      </c>
      <c r="V48" s="67">
        <f t="shared" si="0"/>
        <v>174</v>
      </c>
    </row>
    <row r="49" spans="1:22" x14ac:dyDescent="0.25">
      <c r="A49" s="81" t="s">
        <v>96</v>
      </c>
      <c r="B49" s="83">
        <v>3</v>
      </c>
      <c r="C49" s="83">
        <v>1</v>
      </c>
      <c r="D49" s="83">
        <v>3</v>
      </c>
      <c r="E49" s="83">
        <v>4</v>
      </c>
      <c r="F49" s="83">
        <v>5</v>
      </c>
      <c r="G49" s="83">
        <v>3</v>
      </c>
      <c r="H49" s="83">
        <v>4</v>
      </c>
      <c r="I49" s="82"/>
      <c r="J49" s="83">
        <v>7</v>
      </c>
      <c r="K49" s="83">
        <v>4</v>
      </c>
      <c r="L49" s="83">
        <v>1</v>
      </c>
      <c r="M49" s="83">
        <v>3</v>
      </c>
      <c r="N49" s="83">
        <v>1</v>
      </c>
      <c r="O49" s="83">
        <v>1</v>
      </c>
      <c r="P49" s="83">
        <v>2</v>
      </c>
      <c r="Q49" s="83">
        <v>5</v>
      </c>
      <c r="R49" s="83">
        <v>7</v>
      </c>
      <c r="S49" s="83">
        <v>2</v>
      </c>
      <c r="T49" s="82"/>
      <c r="U49" s="83">
        <v>3</v>
      </c>
      <c r="V49" s="67">
        <f t="shared" si="0"/>
        <v>59</v>
      </c>
    </row>
    <row r="50" spans="1:22" ht="15.75" thickBot="1" x14ac:dyDescent="0.3">
      <c r="A50" s="34" t="s">
        <v>71</v>
      </c>
      <c r="B50" s="84">
        <f>SUM(B3:B49)</f>
        <v>421</v>
      </c>
      <c r="C50" s="84">
        <f>SUM(C3:C49)</f>
        <v>228</v>
      </c>
      <c r="D50" s="84">
        <f>SUM(D3:D49)</f>
        <v>487</v>
      </c>
      <c r="E50" s="84">
        <f>SUM(E3:E49)</f>
        <v>861</v>
      </c>
      <c r="F50" s="84">
        <f>SUM(F3:F49)</f>
        <v>845</v>
      </c>
      <c r="G50" s="84">
        <f>SUM(G3:G49)</f>
        <v>356</v>
      </c>
      <c r="H50" s="84">
        <f>SUM(H3:H49)</f>
        <v>835</v>
      </c>
      <c r="I50" s="84">
        <f>SUM(I3:I49)</f>
        <v>361</v>
      </c>
      <c r="J50" s="84">
        <f>SUM(J3:J49)</f>
        <v>2377</v>
      </c>
      <c r="K50" s="84">
        <f>SUM(K3:K49)</f>
        <v>460</v>
      </c>
      <c r="L50" s="84">
        <f>SUM(L3:L49)</f>
        <v>142</v>
      </c>
      <c r="M50" s="84">
        <f>SUM(M3:M49)</f>
        <v>1620</v>
      </c>
      <c r="N50" s="84">
        <f>SUM(N3:N49)</f>
        <v>645</v>
      </c>
      <c r="O50" s="84">
        <f>SUM(O3:O49)</f>
        <v>631</v>
      </c>
      <c r="P50" s="84">
        <f>SUM(P3:P49)</f>
        <v>950</v>
      </c>
      <c r="Q50" s="84">
        <f>SUM(Q3:Q49)</f>
        <v>745</v>
      </c>
      <c r="R50" s="84">
        <f>SUM(R3:R49)</f>
        <v>365</v>
      </c>
      <c r="S50" s="84">
        <f>SUM(S3:S49)</f>
        <v>234</v>
      </c>
      <c r="T50" s="84">
        <f>SUM(T3:T49)</f>
        <v>107</v>
      </c>
      <c r="U50" s="84">
        <f>SUM(U3:U49)</f>
        <v>1137</v>
      </c>
      <c r="V50" s="68">
        <f t="shared" si="0"/>
        <v>13807</v>
      </c>
    </row>
    <row r="51" spans="1:22" s="3" customFormat="1" ht="15.75" thickBot="1" x14ac:dyDescent="0.3">
      <c r="A51" s="2"/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70"/>
    </row>
    <row r="52" spans="1:22" ht="15.75" thickBot="1" x14ac:dyDescent="0.3">
      <c r="A52" s="31" t="s">
        <v>73</v>
      </c>
      <c r="B52" s="86"/>
      <c r="C52" s="86"/>
      <c r="D52" s="86"/>
      <c r="E52" s="86"/>
      <c r="F52" s="86"/>
      <c r="G52" s="86"/>
      <c r="H52" s="86"/>
      <c r="I52" s="87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7"/>
      <c r="U52" s="86"/>
      <c r="V52" s="7">
        <v>66</v>
      </c>
    </row>
    <row r="53" spans="1:22" ht="15.75" thickBot="1" x14ac:dyDescent="0.3">
      <c r="A53" s="32" t="s">
        <v>74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6">
        <f>V50+V52</f>
        <v>13873</v>
      </c>
    </row>
  </sheetData>
  <mergeCells count="1">
    <mergeCell ref="A1:V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3"/>
  <sheetViews>
    <sheetView tabSelected="1" workbookViewId="0">
      <selection activeCell="Y44" sqref="Y44"/>
    </sheetView>
  </sheetViews>
  <sheetFormatPr defaultRowHeight="15" x14ac:dyDescent="0.25"/>
  <cols>
    <col min="1" max="1" width="75.28515625" customWidth="1"/>
    <col min="2" max="3" width="11.7109375" style="4" customWidth="1"/>
    <col min="4" max="4" width="11.7109375" style="13" customWidth="1"/>
    <col min="5" max="5" width="3.5703125" customWidth="1"/>
    <col min="6" max="6" width="9" style="4" customWidth="1"/>
    <col min="7" max="22" width="9.140625" hidden="1" customWidth="1"/>
  </cols>
  <sheetData>
    <row r="1" spans="1:22" ht="29.25" thickBot="1" x14ac:dyDescent="0.3">
      <c r="A1" s="94" t="s">
        <v>81</v>
      </c>
      <c r="B1" s="95"/>
      <c r="C1" s="95"/>
      <c r="D1" s="95"/>
      <c r="E1" s="95"/>
      <c r="F1" s="96"/>
      <c r="G1" s="55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</row>
    <row r="2" spans="1:22" ht="158.25" x14ac:dyDescent="0.25">
      <c r="A2" s="37" t="s">
        <v>79</v>
      </c>
      <c r="B2" s="52" t="s">
        <v>38</v>
      </c>
      <c r="C2" s="53" t="s">
        <v>82</v>
      </c>
      <c r="D2" s="54" t="s">
        <v>75</v>
      </c>
      <c r="E2" s="48"/>
      <c r="F2" s="52" t="s">
        <v>76</v>
      </c>
    </row>
    <row r="3" spans="1:22" x14ac:dyDescent="0.25">
      <c r="A3" s="16" t="str">
        <f>'Tab_1 DIC'!A3</f>
        <v>Agenzie ed Enti per il Turismo</v>
      </c>
      <c r="B3" s="17">
        <f>'Tab_1 DIC'!V3</f>
        <v>39</v>
      </c>
      <c r="C3" s="8">
        <f>'Tab_2 DIC'!V3</f>
        <v>3</v>
      </c>
      <c r="D3" s="18">
        <f>C3/B3</f>
        <v>7.6923076923076927E-2</v>
      </c>
      <c r="F3" s="14">
        <f>B3-C3</f>
        <v>36</v>
      </c>
    </row>
    <row r="4" spans="1:22" x14ac:dyDescent="0.25">
      <c r="A4" s="16" t="str">
        <f>'Tab_1 DIC'!A4</f>
        <v>Agenzie ed Enti Regionali del Lavoro</v>
      </c>
      <c r="B4" s="17">
        <f>'Tab_1 DIC'!V4</f>
        <v>5</v>
      </c>
      <c r="C4" s="8">
        <f>'Tab_2 DIC'!V4</f>
        <v>1</v>
      </c>
      <c r="D4" s="18">
        <f t="shared" ref="D4:D50" si="0">C4/B4</f>
        <v>0.2</v>
      </c>
      <c r="F4" s="14">
        <f t="shared" ref="F4:F50" si="1">B4-C4</f>
        <v>4</v>
      </c>
    </row>
    <row r="5" spans="1:22" x14ac:dyDescent="0.25">
      <c r="A5" s="16" t="str">
        <f>'Tab_1 DIC'!A5</f>
        <v>Agenzie ed Enti Regionali di Sviluppo Agricolo</v>
      </c>
      <c r="B5" s="17">
        <f>'Tab_1 DIC'!V5</f>
        <v>9</v>
      </c>
      <c r="C5" s="8">
        <f>'Tab_2 DIC'!V5</f>
        <v>3</v>
      </c>
      <c r="D5" s="18">
        <f t="shared" si="0"/>
        <v>0.33333333333333331</v>
      </c>
      <c r="F5" s="14">
        <f t="shared" si="1"/>
        <v>6</v>
      </c>
    </row>
    <row r="6" spans="1:22" x14ac:dyDescent="0.25">
      <c r="A6" s="16" t="str">
        <f>'Tab_1 DIC'!A6</f>
        <v>Agenzie ed Enti Regionali per la Ricerca e per l'Ambiente</v>
      </c>
      <c r="B6" s="17">
        <f>'Tab_1 DIC'!V6</f>
        <v>29</v>
      </c>
      <c r="C6" s="8">
        <f>'Tab_2 DIC'!V6</f>
        <v>14</v>
      </c>
      <c r="D6" s="18">
        <f t="shared" si="0"/>
        <v>0.48275862068965519</v>
      </c>
      <c r="F6" s="14">
        <f t="shared" si="1"/>
        <v>15</v>
      </c>
    </row>
    <row r="7" spans="1:22" x14ac:dyDescent="0.25">
      <c r="A7" s="16" t="str">
        <f>'Tab_1 DIC'!A7</f>
        <v>Agenzie Fiscali</v>
      </c>
      <c r="B7" s="17">
        <f>'Tab_1 DIC'!V7</f>
        <v>3</v>
      </c>
      <c r="C7" s="8">
        <f>'Tab_2 DIC'!V7</f>
        <v>1</v>
      </c>
      <c r="D7" s="18">
        <f t="shared" si="0"/>
        <v>0.33333333333333331</v>
      </c>
      <c r="F7" s="14">
        <f t="shared" si="1"/>
        <v>2</v>
      </c>
    </row>
    <row r="8" spans="1:22" x14ac:dyDescent="0.25">
      <c r="A8" s="16" t="str">
        <f>'Tab_1 DIC'!A8</f>
        <v>Agenzie Regionali e Provinciale per la Rappresentanza Negoziale</v>
      </c>
      <c r="B8" s="17">
        <f>'Tab_1 DIC'!V8</f>
        <v>1</v>
      </c>
      <c r="C8" s="8">
        <f>'Tab_2 DIC'!V8</f>
        <v>0</v>
      </c>
      <c r="D8" s="18">
        <f t="shared" si="0"/>
        <v>0</v>
      </c>
      <c r="F8" s="14">
        <f t="shared" si="1"/>
        <v>1</v>
      </c>
    </row>
    <row r="9" spans="1:22" x14ac:dyDescent="0.25">
      <c r="A9" s="16" t="str">
        <f>'Tab_1 DIC'!A9</f>
        <v>Agenzie Regionali per le Erogazioni in Agricoltura</v>
      </c>
      <c r="B9" s="17">
        <f>'Tab_1 DIC'!V9</f>
        <v>10</v>
      </c>
      <c r="C9" s="8">
        <f>'Tab_2 DIC'!V9</f>
        <v>4</v>
      </c>
      <c r="D9" s="18">
        <f t="shared" si="0"/>
        <v>0.4</v>
      </c>
      <c r="F9" s="14">
        <f t="shared" si="1"/>
        <v>6</v>
      </c>
    </row>
    <row r="10" spans="1:22" x14ac:dyDescent="0.25">
      <c r="A10" s="16" t="str">
        <f>'Tab_1 DIC'!A10</f>
        <v>Agenzie Regionali Sanitarie</v>
      </c>
      <c r="B10" s="17">
        <f>'Tab_1 DIC'!V10</f>
        <v>9</v>
      </c>
      <c r="C10" s="8">
        <f>'Tab_2 DIC'!V10</f>
        <v>2</v>
      </c>
      <c r="D10" s="18">
        <f t="shared" si="0"/>
        <v>0.22222222222222221</v>
      </c>
      <c r="F10" s="14">
        <f t="shared" si="1"/>
        <v>7</v>
      </c>
    </row>
    <row r="11" spans="1:22" x14ac:dyDescent="0.25">
      <c r="A11" s="16" t="str">
        <f>'Tab_1 DIC'!A11</f>
        <v>Agenzie, Enti e Consorzi Pubblici per il Diritto allo Studio Universitario</v>
      </c>
      <c r="B11" s="17">
        <f>'Tab_1 DIC'!V11</f>
        <v>40</v>
      </c>
      <c r="C11" s="8">
        <f>'Tab_2 DIC'!V11</f>
        <v>12</v>
      </c>
      <c r="D11" s="18">
        <f t="shared" si="0"/>
        <v>0.3</v>
      </c>
      <c r="F11" s="14">
        <f t="shared" si="1"/>
        <v>28</v>
      </c>
    </row>
    <row r="12" spans="1:22" x14ac:dyDescent="0.25">
      <c r="A12" s="16" t="str">
        <f>'Tab_1 DIC'!A12</f>
        <v>Altri Enti Locali</v>
      </c>
      <c r="B12" s="17">
        <f>'Tab_1 DIC'!V12</f>
        <v>84</v>
      </c>
      <c r="C12" s="8">
        <f>'Tab_2 DIC'!V12</f>
        <v>20</v>
      </c>
      <c r="D12" s="18">
        <f t="shared" si="0"/>
        <v>0.23809523809523808</v>
      </c>
      <c r="F12" s="14">
        <f t="shared" si="1"/>
        <v>64</v>
      </c>
    </row>
    <row r="13" spans="1:22" x14ac:dyDescent="0.25">
      <c r="A13" s="16" t="str">
        <f>'Tab_1 DIC'!A13</f>
        <v>Automobile Club Federati ACI</v>
      </c>
      <c r="B13" s="17">
        <f>'Tab_1 DIC'!V13</f>
        <v>97</v>
      </c>
      <c r="C13" s="8">
        <f>'Tab_2 DIC'!V13</f>
        <v>81</v>
      </c>
      <c r="D13" s="18">
        <f t="shared" si="0"/>
        <v>0.83505154639175261</v>
      </c>
      <c r="F13" s="14">
        <f t="shared" si="1"/>
        <v>16</v>
      </c>
    </row>
    <row r="14" spans="1:22" x14ac:dyDescent="0.25">
      <c r="A14" s="16" t="str">
        <f>'Tab_1 DIC'!A14</f>
        <v>Autorita' Amministrative Indipendenti</v>
      </c>
      <c r="B14" s="17">
        <f>'Tab_1 DIC'!V14</f>
        <v>12</v>
      </c>
      <c r="C14" s="8">
        <f>'Tab_2 DIC'!V14</f>
        <v>6</v>
      </c>
      <c r="D14" s="18">
        <f t="shared" si="0"/>
        <v>0.5</v>
      </c>
      <c r="F14" s="14">
        <f t="shared" si="1"/>
        <v>6</v>
      </c>
    </row>
    <row r="15" spans="1:22" x14ac:dyDescent="0.25">
      <c r="A15" s="16" t="str">
        <f>'Tab_1 DIC'!A15</f>
        <v>Autorita' di Ambito Territoriale Ottimale</v>
      </c>
      <c r="B15" s="17">
        <f>'Tab_1 DIC'!V15</f>
        <v>34</v>
      </c>
      <c r="C15" s="8">
        <f>'Tab_2 DIC'!V15</f>
        <v>12</v>
      </c>
      <c r="D15" s="18">
        <f t="shared" si="0"/>
        <v>0.35294117647058826</v>
      </c>
      <c r="F15" s="14">
        <f t="shared" si="1"/>
        <v>22</v>
      </c>
    </row>
    <row r="16" spans="1:22" x14ac:dyDescent="0.25">
      <c r="A16" s="16" t="str">
        <f>'Tab_1 DIC'!A16</f>
        <v>Autorita' di Bacino</v>
      </c>
      <c r="B16" s="17">
        <f>'Tab_1 DIC'!V16</f>
        <v>21</v>
      </c>
      <c r="C16" s="8">
        <f>'Tab_2 DIC'!V16</f>
        <v>7</v>
      </c>
      <c r="D16" s="18">
        <f t="shared" si="0"/>
        <v>0.33333333333333331</v>
      </c>
      <c r="F16" s="14">
        <f t="shared" si="1"/>
        <v>14</v>
      </c>
    </row>
    <row r="17" spans="1:6" x14ac:dyDescent="0.25">
      <c r="A17" s="16" t="str">
        <f>'Tab_1 DIC'!A17</f>
        <v>Autorita' Portuali</v>
      </c>
      <c r="B17" s="17">
        <f>'Tab_1 DIC'!V17</f>
        <v>22</v>
      </c>
      <c r="C17" s="8">
        <f>'Tab_2 DIC'!V17</f>
        <v>3</v>
      </c>
      <c r="D17" s="18">
        <f t="shared" si="0"/>
        <v>0.13636363636363635</v>
      </c>
      <c r="F17" s="14">
        <f t="shared" si="1"/>
        <v>19</v>
      </c>
    </row>
    <row r="18" spans="1:6" x14ac:dyDescent="0.25">
      <c r="A18" s="16" t="str">
        <f>'Tab_1 DIC'!A18</f>
        <v>Aziende e Consorzi Pubblici Territoriali per l'Edilizia Residenziale</v>
      </c>
      <c r="B18" s="17">
        <f>'Tab_1 DIC'!V18</f>
        <v>65</v>
      </c>
      <c r="C18" s="8">
        <f>'Tab_2 DIC'!V18</f>
        <v>21</v>
      </c>
      <c r="D18" s="18">
        <f t="shared" si="0"/>
        <v>0.32307692307692309</v>
      </c>
      <c r="F18" s="14">
        <f t="shared" si="1"/>
        <v>44</v>
      </c>
    </row>
    <row r="19" spans="1:6" ht="30" x14ac:dyDescent="0.25">
      <c r="A19" s="16" t="str">
        <f>'Tab_1 DIC'!A19</f>
        <v>Aziende Ospedaliere, Aziende Ospedaliere Universitarie, Policlinici e Istituti di Ricovero e Cura a Carattere Scientifico Pubblici</v>
      </c>
      <c r="B19" s="17">
        <f>'Tab_1 DIC'!V19</f>
        <v>107</v>
      </c>
      <c r="C19" s="8">
        <f>'Tab_2 DIC'!V19</f>
        <v>62</v>
      </c>
      <c r="D19" s="18">
        <f t="shared" si="0"/>
        <v>0.57943925233644855</v>
      </c>
      <c r="F19" s="14">
        <f t="shared" si="1"/>
        <v>45</v>
      </c>
    </row>
    <row r="20" spans="1:6" x14ac:dyDescent="0.25">
      <c r="A20" s="16" t="str">
        <f>'Tab_1 DIC'!A20</f>
        <v>Aziende Pubbliche di Servizi alla Persona</v>
      </c>
      <c r="B20" s="17">
        <f>'Tab_1 DIC'!V20</f>
        <v>224</v>
      </c>
      <c r="C20" s="8">
        <f>'Tab_2 DIC'!V20</f>
        <v>133</v>
      </c>
      <c r="D20" s="18">
        <f t="shared" si="0"/>
        <v>0.59375</v>
      </c>
      <c r="F20" s="14">
        <f t="shared" si="1"/>
        <v>91</v>
      </c>
    </row>
    <row r="21" spans="1:6" x14ac:dyDescent="0.25">
      <c r="A21" s="16" t="str">
        <f>'Tab_1 DIC'!A21</f>
        <v>Aziende Sanitarie Locali</v>
      </c>
      <c r="B21" s="17">
        <f>'Tab_1 DIC'!V21</f>
        <v>157</v>
      </c>
      <c r="C21" s="8">
        <f>'Tab_2 DIC'!V21</f>
        <v>87</v>
      </c>
      <c r="D21" s="18">
        <f t="shared" si="0"/>
        <v>0.55414012738853502</v>
      </c>
      <c r="F21" s="14">
        <f t="shared" si="1"/>
        <v>70</v>
      </c>
    </row>
    <row r="22" spans="1:6" x14ac:dyDescent="0.25">
      <c r="A22" s="16" t="str">
        <f>'Tab_1 DIC'!A22</f>
        <v>Camere di Commercio, Industria, Artigianato e Agricoltura e loro Unioni Regionali</v>
      </c>
      <c r="B22" s="17">
        <f>'Tab_1 DIC'!V22</f>
        <v>123</v>
      </c>
      <c r="C22" s="8">
        <f>'Tab_2 DIC'!V22</f>
        <v>105</v>
      </c>
      <c r="D22" s="18">
        <f t="shared" si="0"/>
        <v>0.85365853658536583</v>
      </c>
      <c r="F22" s="14">
        <f t="shared" si="1"/>
        <v>18</v>
      </c>
    </row>
    <row r="23" spans="1:6" x14ac:dyDescent="0.25">
      <c r="A23" s="16" t="str">
        <f>'Tab_1 DIC'!A23</f>
        <v>Comuni e loro Consorzi e Associazioni</v>
      </c>
      <c r="B23" s="17">
        <f>'Tab_1 DIC'!V23</f>
        <v>8080</v>
      </c>
      <c r="C23" s="8">
        <f>'Tab_2 DIC'!V23</f>
        <v>6014</v>
      </c>
      <c r="D23" s="18">
        <f t="shared" si="0"/>
        <v>0.7443069306930693</v>
      </c>
      <c r="F23" s="14">
        <f t="shared" si="1"/>
        <v>2066</v>
      </c>
    </row>
    <row r="24" spans="1:6" x14ac:dyDescent="0.25">
      <c r="A24" s="16" t="str">
        <f>'Tab_1 DIC'!A24</f>
        <v>Comunita' Montane e loro Consorzi e Associazioni</v>
      </c>
      <c r="B24" s="17">
        <f>'Tab_1 DIC'!V24</f>
        <v>323</v>
      </c>
      <c r="C24" s="8">
        <f>'Tab_2 DIC'!V24</f>
        <v>104</v>
      </c>
      <c r="D24" s="18">
        <f t="shared" si="0"/>
        <v>0.32198142414860681</v>
      </c>
      <c r="F24" s="14">
        <f t="shared" si="1"/>
        <v>219</v>
      </c>
    </row>
    <row r="25" spans="1:6" x14ac:dyDescent="0.25">
      <c r="A25" s="16" t="str">
        <f>'Tab_1 DIC'!A25</f>
        <v>Consorzi di Bacino Imbrifero Montano</v>
      </c>
      <c r="B25" s="17">
        <f>'Tab_1 DIC'!V25</f>
        <v>25</v>
      </c>
      <c r="C25" s="8">
        <f>'Tab_2 DIC'!V25</f>
        <v>14</v>
      </c>
      <c r="D25" s="18">
        <f t="shared" si="0"/>
        <v>0.56000000000000005</v>
      </c>
      <c r="F25" s="14">
        <f t="shared" si="1"/>
        <v>11</v>
      </c>
    </row>
    <row r="26" spans="1:6" x14ac:dyDescent="0.25">
      <c r="A26" s="16" t="str">
        <f>'Tab_1 DIC'!A26</f>
        <v>Consorzi Interuniversitari di Ricerca</v>
      </c>
      <c r="B26" s="17">
        <f>'Tab_1 DIC'!V26</f>
        <v>12</v>
      </c>
      <c r="C26" s="8">
        <f>'Tab_2 DIC'!V26</f>
        <v>2</v>
      </c>
      <c r="D26" s="18">
        <f t="shared" si="0"/>
        <v>0.16666666666666666</v>
      </c>
      <c r="F26" s="14">
        <f t="shared" si="1"/>
        <v>10</v>
      </c>
    </row>
    <row r="27" spans="1:6" x14ac:dyDescent="0.25">
      <c r="A27" s="16" t="str">
        <f>'Tab_1 DIC'!A27</f>
        <v>Consorzi per l'Area di Sviluppo Industriale</v>
      </c>
      <c r="B27" s="17">
        <f>'Tab_1 DIC'!V27</f>
        <v>19</v>
      </c>
      <c r="C27" s="8">
        <f>'Tab_2 DIC'!V27</f>
        <v>1</v>
      </c>
      <c r="D27" s="18">
        <f t="shared" si="0"/>
        <v>5.2631578947368418E-2</v>
      </c>
      <c r="F27" s="14">
        <f t="shared" si="1"/>
        <v>18</v>
      </c>
    </row>
    <row r="28" spans="1:6" x14ac:dyDescent="0.25">
      <c r="A28" s="16" t="str">
        <f>'Tab_1 DIC'!A28</f>
        <v>Consorzi tra Amministrazioni Locali</v>
      </c>
      <c r="B28" s="17">
        <f>'Tab_1 DIC'!V28</f>
        <v>137</v>
      </c>
      <c r="C28" s="8">
        <f>'Tab_2 DIC'!V28</f>
        <v>51</v>
      </c>
      <c r="D28" s="18">
        <f t="shared" si="0"/>
        <v>0.37226277372262773</v>
      </c>
      <c r="F28" s="14">
        <f t="shared" si="1"/>
        <v>86</v>
      </c>
    </row>
    <row r="29" spans="1:6" x14ac:dyDescent="0.25">
      <c r="A29" s="16" t="str">
        <f>'Tab_1 DIC'!A29</f>
        <v>Enti di Regolazione dei Servizi Idrici e/o dei Rifiuti</v>
      </c>
      <c r="B29" s="17">
        <f>'Tab_1 DIC'!V29</f>
        <v>24</v>
      </c>
      <c r="C29" s="8">
        <f>'Tab_2 DIC'!V29</f>
        <v>12</v>
      </c>
      <c r="D29" s="18">
        <f t="shared" si="0"/>
        <v>0.5</v>
      </c>
      <c r="F29" s="14">
        <f t="shared" si="1"/>
        <v>12</v>
      </c>
    </row>
    <row r="30" spans="1:6" x14ac:dyDescent="0.25">
      <c r="A30" s="16" t="str">
        <f>'Tab_1 DIC'!A30</f>
        <v>Enti e Istituzioni di Ricerca Pubblici</v>
      </c>
      <c r="B30" s="17">
        <f>'Tab_1 DIC'!V30</f>
        <v>40</v>
      </c>
      <c r="C30" s="8">
        <f>'Tab_2 DIC'!V30</f>
        <v>8</v>
      </c>
      <c r="D30" s="18">
        <f t="shared" si="0"/>
        <v>0.2</v>
      </c>
      <c r="F30" s="14">
        <f t="shared" si="1"/>
        <v>32</v>
      </c>
    </row>
    <row r="31" spans="1:6" ht="30" x14ac:dyDescent="0.25">
      <c r="A31" s="16" t="str">
        <f>'Tab_1 DIC'!A31</f>
        <v>Enti Nazionali di Previdenza ed Assistenza Sociale in Conto Economico Consolidato</v>
      </c>
      <c r="B31" s="17">
        <f>'Tab_1 DIC'!V31</f>
        <v>22</v>
      </c>
      <c r="C31" s="8">
        <f>'Tab_2 DIC'!V31</f>
        <v>2</v>
      </c>
      <c r="D31" s="18">
        <f t="shared" si="0"/>
        <v>9.0909090909090912E-2</v>
      </c>
      <c r="F31" s="14">
        <f t="shared" si="1"/>
        <v>20</v>
      </c>
    </row>
    <row r="32" spans="1:6" x14ac:dyDescent="0.25">
      <c r="A32" s="16" t="str">
        <f>'Tab_1 DIC'!A32</f>
        <v>Enti Pubblici Nazionali Non Economici</v>
      </c>
      <c r="B32" s="17">
        <f>'Tab_1 DIC'!V32</f>
        <v>24</v>
      </c>
      <c r="C32" s="8">
        <f>'Tab_2 DIC'!V32</f>
        <v>6</v>
      </c>
      <c r="D32" s="18">
        <f t="shared" si="0"/>
        <v>0.25</v>
      </c>
      <c r="F32" s="14">
        <f t="shared" si="1"/>
        <v>18</v>
      </c>
    </row>
    <row r="33" spans="1:6" x14ac:dyDescent="0.25">
      <c r="A33" s="16" t="str">
        <f>'Tab_1 DIC'!A33</f>
        <v>Enti Pubblici Produttori di Servizi Assistenziali, Ricreativi e Culturali</v>
      </c>
      <c r="B33" s="17">
        <f>'Tab_1 DIC'!V33</f>
        <v>38</v>
      </c>
      <c r="C33" s="8">
        <f>'Tab_2 DIC'!V33</f>
        <v>12</v>
      </c>
      <c r="D33" s="18">
        <f t="shared" si="0"/>
        <v>0.31578947368421051</v>
      </c>
      <c r="F33" s="14">
        <f t="shared" si="1"/>
        <v>26</v>
      </c>
    </row>
    <row r="34" spans="1:6" x14ac:dyDescent="0.25">
      <c r="A34" s="16" t="str">
        <f>'Tab_1 DIC'!A34</f>
        <v>Federazioni Nazionali, Ordini, Collegi e Consigli Professionali</v>
      </c>
      <c r="B34" s="17">
        <f>'Tab_1 DIC'!V34</f>
        <v>1306</v>
      </c>
      <c r="C34" s="8">
        <f>'Tab_2 DIC'!V34</f>
        <v>80</v>
      </c>
      <c r="D34" s="18">
        <f t="shared" si="0"/>
        <v>6.1255742725880552E-2</v>
      </c>
      <c r="F34" s="14">
        <f t="shared" si="1"/>
        <v>1226</v>
      </c>
    </row>
    <row r="35" spans="1:6" x14ac:dyDescent="0.25">
      <c r="A35" s="16" t="str">
        <f>'Tab_1 DIC'!A35</f>
        <v>Fondazioni Lirico, Sinfoniche</v>
      </c>
      <c r="B35" s="17">
        <f>'Tab_1 DIC'!V35</f>
        <v>7</v>
      </c>
      <c r="C35" s="8">
        <f>'Tab_2 DIC'!V35</f>
        <v>0</v>
      </c>
      <c r="D35" s="18">
        <f t="shared" si="0"/>
        <v>0</v>
      </c>
      <c r="F35" s="14">
        <f t="shared" si="1"/>
        <v>7</v>
      </c>
    </row>
    <row r="36" spans="1:6" ht="30" x14ac:dyDescent="0.25">
      <c r="A36" s="16" t="str">
        <f>'Tab_1 DIC'!A36</f>
        <v>Forze di Polizia ad Ordinamento Civile e Militare per la Tutela dell'Ordine e della Sicurezza Pubblica</v>
      </c>
      <c r="B36" s="17">
        <f>'Tab_1 DIC'!V36</f>
        <v>3</v>
      </c>
      <c r="C36" s="8">
        <f>'Tab_2 DIC'!V36</f>
        <v>1</v>
      </c>
      <c r="D36" s="18">
        <f t="shared" si="0"/>
        <v>0.33333333333333331</v>
      </c>
      <c r="F36" s="14">
        <f t="shared" si="1"/>
        <v>2</v>
      </c>
    </row>
    <row r="37" spans="1:6" x14ac:dyDescent="0.25">
      <c r="A37" s="16" t="str">
        <f>'Tab_1 DIC'!A37</f>
        <v>Gestori di Pubblici Servizi</v>
      </c>
      <c r="B37" s="17">
        <f>'Tab_1 DIC'!V37</f>
        <v>314</v>
      </c>
      <c r="C37" s="8">
        <f>'Tab_2 DIC'!V37</f>
        <v>87</v>
      </c>
      <c r="D37" s="18">
        <f t="shared" si="0"/>
        <v>0.27707006369426751</v>
      </c>
      <c r="F37" s="14">
        <f t="shared" si="1"/>
        <v>227</v>
      </c>
    </row>
    <row r="38" spans="1:6" x14ac:dyDescent="0.25">
      <c r="A38" s="16" t="str">
        <f>'Tab_1 DIC'!A38</f>
        <v>Istituti di Istruzione Statale di Ogni Ordine e Grado</v>
      </c>
      <c r="B38" s="17">
        <f>'Tab_1 DIC'!V38</f>
        <v>9033</v>
      </c>
      <c r="C38" s="8">
        <f>'Tab_2 DIC'!V38</f>
        <v>6355</v>
      </c>
      <c r="D38" s="18">
        <f t="shared" si="0"/>
        <v>0.7035314956271449</v>
      </c>
      <c r="F38" s="14">
        <f t="shared" si="1"/>
        <v>2678</v>
      </c>
    </row>
    <row r="39" spans="1:6" x14ac:dyDescent="0.25">
      <c r="A39" s="16" t="str">
        <f>'Tab_1 DIC'!A39</f>
        <v>Istituti Zooprofilattici Sperimentali</v>
      </c>
      <c r="B39" s="17">
        <f>'Tab_1 DIC'!V39</f>
        <v>10</v>
      </c>
      <c r="C39" s="8">
        <f>'Tab_2 DIC'!V39</f>
        <v>5</v>
      </c>
      <c r="D39" s="18">
        <f t="shared" si="0"/>
        <v>0.5</v>
      </c>
      <c r="F39" s="14">
        <f t="shared" si="1"/>
        <v>5</v>
      </c>
    </row>
    <row r="40" spans="1:6" x14ac:dyDescent="0.25">
      <c r="A40" s="16" t="str">
        <f>'Tab_1 DIC'!A40</f>
        <v>Istituzioni per l'Alta Formazione Artistica, Musicale e Coreutica - AFAM</v>
      </c>
      <c r="B40" s="17">
        <f>'Tab_1 DIC'!V40</f>
        <v>91</v>
      </c>
      <c r="C40" s="8">
        <f>'Tab_2 DIC'!V40</f>
        <v>37</v>
      </c>
      <c r="D40" s="18">
        <f t="shared" si="0"/>
        <v>0.40659340659340659</v>
      </c>
      <c r="F40" s="14">
        <f t="shared" si="1"/>
        <v>54</v>
      </c>
    </row>
    <row r="41" spans="1:6" x14ac:dyDescent="0.25">
      <c r="A41" s="16" t="str">
        <f>'Tab_1 DIC'!A41</f>
        <v>Organi Costituzionali e di Rilievo Costituzionale</v>
      </c>
      <c r="B41" s="17">
        <f>'Tab_1 DIC'!V41</f>
        <v>6</v>
      </c>
      <c r="C41" s="8">
        <f>'Tab_2 DIC'!V41</f>
        <v>2</v>
      </c>
      <c r="D41" s="18">
        <f t="shared" si="0"/>
        <v>0.33333333333333331</v>
      </c>
      <c r="F41" s="14">
        <f t="shared" si="1"/>
        <v>4</v>
      </c>
    </row>
    <row r="42" spans="1:6" x14ac:dyDescent="0.25">
      <c r="A42" s="16" t="str">
        <f>'Tab_1 DIC'!A42</f>
        <v>Parchi Nazionali, Consorzi e Enti Gestori di Parchi e Aree Naturali Protette</v>
      </c>
      <c r="B42" s="17">
        <f>'Tab_1 DIC'!V42</f>
        <v>133</v>
      </c>
      <c r="C42" s="8">
        <f>'Tab_2 DIC'!V42</f>
        <v>60</v>
      </c>
      <c r="D42" s="18">
        <f t="shared" si="0"/>
        <v>0.45112781954887216</v>
      </c>
      <c r="F42" s="14">
        <f t="shared" si="1"/>
        <v>73</v>
      </c>
    </row>
    <row r="43" spans="1:6" x14ac:dyDescent="0.25">
      <c r="A43" s="16" t="str">
        <f>'Tab_1 DIC'!A43</f>
        <v>Presidenza del Consiglio dei Ministri, Ministeri e Avvocatura dello Stato</v>
      </c>
      <c r="B43" s="17">
        <f>'Tab_1 DIC'!V43</f>
        <v>15</v>
      </c>
      <c r="C43" s="8">
        <f>'Tab_2 DIC'!V43</f>
        <v>10</v>
      </c>
      <c r="D43" s="18">
        <f t="shared" si="0"/>
        <v>0.66666666666666663</v>
      </c>
      <c r="F43" s="14">
        <f t="shared" si="1"/>
        <v>5</v>
      </c>
    </row>
    <row r="44" spans="1:6" x14ac:dyDescent="0.25">
      <c r="A44" s="16" t="str">
        <f>'Tab_1 DIC'!A44</f>
        <v>Province e loro Consorzi e Associazioni</v>
      </c>
      <c r="B44" s="17">
        <f>'Tab_1 DIC'!V44</f>
        <v>107</v>
      </c>
      <c r="C44" s="8">
        <f>'Tab_2 DIC'!V44</f>
        <v>97</v>
      </c>
      <c r="D44" s="18">
        <f t="shared" si="0"/>
        <v>0.90654205607476634</v>
      </c>
      <c r="F44" s="14">
        <f t="shared" si="1"/>
        <v>10</v>
      </c>
    </row>
    <row r="45" spans="1:6" x14ac:dyDescent="0.25">
      <c r="A45" s="16" t="str">
        <f>'Tab_1 DIC'!A45</f>
        <v>Regioni, Province Autonome e loro Consorzi e Associazioni</v>
      </c>
      <c r="B45" s="17">
        <f>'Tab_1 DIC'!V45</f>
        <v>42</v>
      </c>
      <c r="C45" s="8">
        <f>'Tab_2 DIC'!V45</f>
        <v>29</v>
      </c>
      <c r="D45" s="18">
        <f t="shared" si="0"/>
        <v>0.69047619047619047</v>
      </c>
      <c r="F45" s="14">
        <f t="shared" si="1"/>
        <v>13</v>
      </c>
    </row>
    <row r="46" spans="1:6" x14ac:dyDescent="0.25">
      <c r="A46" s="16" t="str">
        <f>'Tab_1 DIC'!A46</f>
        <v>Societa' in Conto Economico Consolidato</v>
      </c>
      <c r="B46" s="17">
        <f>'Tab_1 DIC'!V46</f>
        <v>26</v>
      </c>
      <c r="C46" s="8">
        <f>'Tab_2 DIC'!V46</f>
        <v>8</v>
      </c>
      <c r="D46" s="18">
        <f t="shared" si="0"/>
        <v>0.30769230769230771</v>
      </c>
      <c r="F46" s="14">
        <f t="shared" si="1"/>
        <v>18</v>
      </c>
    </row>
    <row r="47" spans="1:6" x14ac:dyDescent="0.25">
      <c r="A47" s="16" t="str">
        <f>'Tab_1 DIC'!A47</f>
        <v>Teatri Stabili ad Iniziativa Pubblica</v>
      </c>
      <c r="B47" s="17">
        <f>'Tab_1 DIC'!V47</f>
        <v>2</v>
      </c>
      <c r="C47" s="8">
        <f>'Tab_2 DIC'!V47</f>
        <v>0</v>
      </c>
      <c r="D47" s="18">
        <f t="shared" si="0"/>
        <v>0</v>
      </c>
      <c r="F47" s="14">
        <f t="shared" si="1"/>
        <v>2</v>
      </c>
    </row>
    <row r="48" spans="1:6" x14ac:dyDescent="0.25">
      <c r="A48" s="16" t="str">
        <f>'Tab_1 DIC'!A48</f>
        <v>Unioni di Comuni e loro Consorzi e Associazioni</v>
      </c>
      <c r="B48" s="17">
        <f>'Tab_1 DIC'!V48</f>
        <v>346</v>
      </c>
      <c r="C48" s="8">
        <f>'Tab_2 DIC'!V48</f>
        <v>174</v>
      </c>
      <c r="D48" s="18">
        <f t="shared" si="0"/>
        <v>0.50289017341040465</v>
      </c>
      <c r="F48" s="14">
        <f t="shared" si="1"/>
        <v>172</v>
      </c>
    </row>
    <row r="49" spans="1:6" ht="15.75" thickBot="1" x14ac:dyDescent="0.3">
      <c r="A49" s="16" t="str">
        <f>'Tab_1 DIC'!A49</f>
        <v>Universita' e Istituti di Istruzione Universitaria Pubblici</v>
      </c>
      <c r="B49" s="17">
        <f>'Tab_1 DIC'!V49</f>
        <v>92</v>
      </c>
      <c r="C49" s="8">
        <f>'Tab_2 DIC'!V49</f>
        <v>59</v>
      </c>
      <c r="D49" s="19">
        <f t="shared" si="0"/>
        <v>0.64130434782608692</v>
      </c>
      <c r="F49" s="14">
        <f t="shared" si="1"/>
        <v>33</v>
      </c>
    </row>
    <row r="50" spans="1:6" s="4" customFormat="1" ht="15.75" thickBot="1" x14ac:dyDescent="0.3">
      <c r="A50" s="30" t="s">
        <v>71</v>
      </c>
      <c r="B50" s="20">
        <f>SUM(B3:B49)</f>
        <v>21368</v>
      </c>
      <c r="C50" s="20">
        <f>SUM(C3:C49)</f>
        <v>13807</v>
      </c>
      <c r="D50" s="21">
        <f t="shared" si="0"/>
        <v>0.64615312616997378</v>
      </c>
      <c r="F50" s="15">
        <f t="shared" si="1"/>
        <v>7561</v>
      </c>
    </row>
    <row r="51" spans="1:6" s="3" customFormat="1" ht="15.75" thickBot="1" x14ac:dyDescent="0.3">
      <c r="A51" s="2"/>
      <c r="B51" s="5"/>
      <c r="C51" s="5"/>
      <c r="D51" s="12"/>
      <c r="F51" s="5"/>
    </row>
    <row r="52" spans="1:6" ht="15.75" thickBot="1" x14ac:dyDescent="0.3">
      <c r="A52" s="31" t="s">
        <v>73</v>
      </c>
      <c r="B52" s="7"/>
      <c r="C52" s="56">
        <v>66</v>
      </c>
      <c r="D52"/>
      <c r="F52"/>
    </row>
    <row r="53" spans="1:6" ht="15.75" thickBot="1" x14ac:dyDescent="0.3">
      <c r="A53" s="32" t="s">
        <v>74</v>
      </c>
      <c r="B53" s="6"/>
      <c r="C53" s="57">
        <f>C50+C52</f>
        <v>13873</v>
      </c>
      <c r="D53"/>
      <c r="F53"/>
    </row>
  </sheetData>
  <mergeCells count="1">
    <mergeCell ref="A1:F1"/>
  </mergeCell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35"/>
  <sheetViews>
    <sheetView topLeftCell="A16" workbookViewId="0">
      <selection activeCell="B43" sqref="B43"/>
    </sheetView>
  </sheetViews>
  <sheetFormatPr defaultRowHeight="15" x14ac:dyDescent="0.25"/>
  <cols>
    <col min="2" max="2" width="76.7109375" bestFit="1" customWidth="1"/>
    <col min="3" max="22" width="8" customWidth="1"/>
    <col min="23" max="23" width="7" customWidth="1"/>
    <col min="24" max="31" width="4.5703125" bestFit="1" customWidth="1"/>
    <col min="32" max="32" width="5.5703125" bestFit="1" customWidth="1"/>
    <col min="33" max="34" width="4.5703125" bestFit="1" customWidth="1"/>
    <col min="35" max="35" width="5.5703125" bestFit="1" customWidth="1"/>
    <col min="36" max="43" width="4.5703125" bestFit="1" customWidth="1"/>
    <col min="44" max="44" width="6.5703125" bestFit="1" customWidth="1"/>
  </cols>
  <sheetData>
    <row r="1" spans="2:23" s="1" customFormat="1" ht="99.75" x14ac:dyDescent="0.25">
      <c r="B1" s="46" t="s">
        <v>84</v>
      </c>
      <c r="C1" s="47" t="s">
        <v>47</v>
      </c>
      <c r="D1" s="47" t="s">
        <v>48</v>
      </c>
      <c r="E1" s="47" t="s">
        <v>49</v>
      </c>
      <c r="F1" s="47" t="s">
        <v>50</v>
      </c>
      <c r="G1" s="47" t="s">
        <v>51</v>
      </c>
      <c r="H1" s="47" t="s">
        <v>52</v>
      </c>
      <c r="I1" s="47" t="s">
        <v>53</v>
      </c>
      <c r="J1" s="47" t="s">
        <v>54</v>
      </c>
      <c r="K1" s="47" t="s">
        <v>55</v>
      </c>
      <c r="L1" s="47" t="s">
        <v>56</v>
      </c>
      <c r="M1" s="47" t="s">
        <v>57</v>
      </c>
      <c r="N1" s="47" t="s">
        <v>58</v>
      </c>
      <c r="O1" s="47" t="s">
        <v>59</v>
      </c>
      <c r="P1" s="47" t="s">
        <v>60</v>
      </c>
      <c r="Q1" s="47" t="s">
        <v>61</v>
      </c>
      <c r="R1" s="47" t="s">
        <v>62</v>
      </c>
      <c r="S1" s="47" t="s">
        <v>63</v>
      </c>
      <c r="T1" s="47" t="s">
        <v>64</v>
      </c>
      <c r="U1" s="47" t="s">
        <v>65</v>
      </c>
      <c r="V1" s="47" t="s">
        <v>66</v>
      </c>
      <c r="W1" s="38" t="s">
        <v>37</v>
      </c>
    </row>
    <row r="2" spans="2:23" x14ac:dyDescent="0.25">
      <c r="B2" s="28" t="s">
        <v>44</v>
      </c>
      <c r="C2" s="35"/>
      <c r="D2" s="35"/>
      <c r="E2" s="24">
        <v>1</v>
      </c>
      <c r="F2" s="24">
        <v>3</v>
      </c>
      <c r="G2" s="35"/>
      <c r="H2" s="24">
        <v>2</v>
      </c>
      <c r="I2" s="24">
        <v>92</v>
      </c>
      <c r="J2" s="24">
        <v>2</v>
      </c>
      <c r="K2" s="24">
        <v>5</v>
      </c>
      <c r="L2" s="35"/>
      <c r="M2" s="24">
        <v>1</v>
      </c>
      <c r="N2" s="24">
        <v>3</v>
      </c>
      <c r="O2" s="24">
        <v>1</v>
      </c>
      <c r="P2" s="24">
        <v>4</v>
      </c>
      <c r="Q2" s="24">
        <v>2</v>
      </c>
      <c r="R2" s="24">
        <v>6</v>
      </c>
      <c r="S2" s="24">
        <v>2</v>
      </c>
      <c r="T2" s="24">
        <v>1</v>
      </c>
      <c r="U2" s="35"/>
      <c r="V2" s="35"/>
      <c r="W2" s="39">
        <f>SUM(C2:V2)</f>
        <v>125</v>
      </c>
    </row>
    <row r="3" spans="2:23" x14ac:dyDescent="0.25">
      <c r="B3" s="28" t="s">
        <v>77</v>
      </c>
      <c r="C3" s="36">
        <v>2</v>
      </c>
      <c r="D3" s="36">
        <v>2</v>
      </c>
      <c r="E3" s="24">
        <v>2</v>
      </c>
      <c r="F3" s="24">
        <v>2</v>
      </c>
      <c r="G3" s="36">
        <v>1</v>
      </c>
      <c r="H3" s="24">
        <v>3</v>
      </c>
      <c r="I3" s="24">
        <v>1</v>
      </c>
      <c r="J3" s="24">
        <v>2</v>
      </c>
      <c r="K3" s="24">
        <v>2</v>
      </c>
      <c r="L3" s="36">
        <v>2</v>
      </c>
      <c r="M3" s="24">
        <v>2</v>
      </c>
      <c r="N3" s="24">
        <v>2</v>
      </c>
      <c r="O3" s="24">
        <v>1</v>
      </c>
      <c r="P3" s="24">
        <v>2</v>
      </c>
      <c r="Q3" s="24">
        <v>2</v>
      </c>
      <c r="R3" s="24">
        <v>2</v>
      </c>
      <c r="S3" s="24">
        <v>6</v>
      </c>
      <c r="T3" s="24">
        <v>2</v>
      </c>
      <c r="U3" s="36">
        <v>2</v>
      </c>
      <c r="V3" s="36">
        <v>2</v>
      </c>
      <c r="W3" s="39">
        <f t="shared" ref="W3:W10" si="0">SUM(C3:V3)</f>
        <v>42</v>
      </c>
    </row>
    <row r="4" spans="2:23" x14ac:dyDescent="0.25">
      <c r="B4" s="28" t="s">
        <v>39</v>
      </c>
      <c r="C4" s="24">
        <v>4</v>
      </c>
      <c r="D4" s="24">
        <v>2</v>
      </c>
      <c r="E4" s="24">
        <v>5</v>
      </c>
      <c r="F4" s="24">
        <v>5</v>
      </c>
      <c r="G4" s="24">
        <v>9</v>
      </c>
      <c r="H4" s="24">
        <v>4</v>
      </c>
      <c r="I4" s="24">
        <v>5</v>
      </c>
      <c r="J4" s="24">
        <v>4</v>
      </c>
      <c r="K4" s="24">
        <v>12</v>
      </c>
      <c r="L4" s="24">
        <v>5</v>
      </c>
      <c r="M4" s="24">
        <v>2</v>
      </c>
      <c r="N4" s="24">
        <v>8</v>
      </c>
      <c r="O4" s="24">
        <v>6</v>
      </c>
      <c r="P4" s="24">
        <v>8</v>
      </c>
      <c r="Q4" s="24">
        <v>9</v>
      </c>
      <c r="R4" s="24">
        <v>10</v>
      </c>
      <c r="S4" s="35"/>
      <c r="T4" s="24">
        <v>2</v>
      </c>
      <c r="U4" s="35"/>
      <c r="V4" s="24">
        <v>7</v>
      </c>
      <c r="W4" s="39">
        <f t="shared" si="0"/>
        <v>107</v>
      </c>
    </row>
    <row r="5" spans="2:23" x14ac:dyDescent="0.25">
      <c r="B5" s="28" t="s">
        <v>40</v>
      </c>
      <c r="C5" s="24">
        <v>305</v>
      </c>
      <c r="D5" s="24">
        <v>131</v>
      </c>
      <c r="E5" s="24">
        <v>409</v>
      </c>
      <c r="F5" s="24">
        <v>553</v>
      </c>
      <c r="G5" s="24">
        <v>342</v>
      </c>
      <c r="H5" s="24">
        <v>218</v>
      </c>
      <c r="I5" s="24">
        <v>379</v>
      </c>
      <c r="J5" s="24">
        <v>234</v>
      </c>
      <c r="K5" s="24">
        <v>1534</v>
      </c>
      <c r="L5" s="24">
        <v>237</v>
      </c>
      <c r="M5" s="24">
        <v>137</v>
      </c>
      <c r="N5" s="24">
        <v>1209</v>
      </c>
      <c r="O5" s="24">
        <v>258</v>
      </c>
      <c r="P5" s="24">
        <v>379</v>
      </c>
      <c r="Q5" s="24">
        <v>392</v>
      </c>
      <c r="R5" s="24">
        <v>283</v>
      </c>
      <c r="S5" s="24">
        <v>333</v>
      </c>
      <c r="T5" s="24">
        <v>92</v>
      </c>
      <c r="U5" s="24">
        <v>74</v>
      </c>
      <c r="V5" s="24">
        <v>581</v>
      </c>
      <c r="W5" s="39">
        <f t="shared" si="0"/>
        <v>8080</v>
      </c>
    </row>
    <row r="6" spans="2:23" x14ac:dyDescent="0.25">
      <c r="B6" s="28" t="s">
        <v>43</v>
      </c>
      <c r="C6" s="24">
        <v>51</v>
      </c>
      <c r="D6" s="24">
        <v>22</v>
      </c>
      <c r="E6" s="24">
        <v>46</v>
      </c>
      <c r="F6" s="24">
        <v>89</v>
      </c>
      <c r="G6" s="24">
        <v>76</v>
      </c>
      <c r="H6" s="24">
        <v>35</v>
      </c>
      <c r="I6" s="24">
        <v>95</v>
      </c>
      <c r="J6" s="24">
        <v>35</v>
      </c>
      <c r="K6" s="24">
        <v>146</v>
      </c>
      <c r="L6" s="24">
        <v>39</v>
      </c>
      <c r="M6" s="24">
        <v>26</v>
      </c>
      <c r="N6" s="24">
        <v>184</v>
      </c>
      <c r="O6" s="24">
        <v>48</v>
      </c>
      <c r="P6" s="24">
        <v>62</v>
      </c>
      <c r="Q6" s="24">
        <v>63</v>
      </c>
      <c r="R6" s="24">
        <v>68</v>
      </c>
      <c r="S6" s="24">
        <v>62</v>
      </c>
      <c r="T6" s="24">
        <v>19</v>
      </c>
      <c r="U6" s="24">
        <v>27</v>
      </c>
      <c r="V6" s="24">
        <v>84</v>
      </c>
      <c r="W6" s="39">
        <f t="shared" si="0"/>
        <v>1277</v>
      </c>
    </row>
    <row r="7" spans="2:23" x14ac:dyDescent="0.25">
      <c r="B7" s="28" t="s">
        <v>41</v>
      </c>
      <c r="C7" s="24">
        <v>216</v>
      </c>
      <c r="D7" s="24">
        <v>144</v>
      </c>
      <c r="E7" s="24">
        <v>407</v>
      </c>
      <c r="F7" s="24">
        <v>1061</v>
      </c>
      <c r="G7" s="24">
        <v>571</v>
      </c>
      <c r="H7" s="24">
        <v>182</v>
      </c>
      <c r="I7" s="24">
        <v>803</v>
      </c>
      <c r="J7" s="24">
        <v>194</v>
      </c>
      <c r="K7" s="24">
        <v>1191</v>
      </c>
      <c r="L7" s="24">
        <v>255</v>
      </c>
      <c r="M7" s="24">
        <v>93</v>
      </c>
      <c r="N7" s="24">
        <v>611</v>
      </c>
      <c r="O7" s="24">
        <v>717</v>
      </c>
      <c r="P7" s="24">
        <v>327</v>
      </c>
      <c r="Q7" s="24">
        <v>913</v>
      </c>
      <c r="R7" s="24">
        <v>509</v>
      </c>
      <c r="S7" s="36">
        <v>200</v>
      </c>
      <c r="T7" s="24">
        <v>175</v>
      </c>
      <c r="U7" s="36">
        <v>26</v>
      </c>
      <c r="V7" s="24">
        <v>633</v>
      </c>
      <c r="W7" s="39">
        <f t="shared" si="0"/>
        <v>9228</v>
      </c>
    </row>
    <row r="8" spans="2:23" x14ac:dyDescent="0.25">
      <c r="B8" s="28" t="s">
        <v>46</v>
      </c>
      <c r="C8" s="24">
        <v>6</v>
      </c>
      <c r="D8" s="24">
        <v>5</v>
      </c>
      <c r="E8" s="24">
        <v>10</v>
      </c>
      <c r="F8" s="24">
        <v>19</v>
      </c>
      <c r="G8" s="24">
        <v>52</v>
      </c>
      <c r="H8" s="24">
        <v>26</v>
      </c>
      <c r="I8" s="24">
        <v>33</v>
      </c>
      <c r="J8" s="24">
        <v>14</v>
      </c>
      <c r="K8" s="24">
        <v>52</v>
      </c>
      <c r="L8" s="24">
        <v>9</v>
      </c>
      <c r="M8" s="24">
        <v>1</v>
      </c>
      <c r="N8" s="24">
        <v>37</v>
      </c>
      <c r="O8" s="24">
        <v>12</v>
      </c>
      <c r="P8" s="24">
        <v>11</v>
      </c>
      <c r="Q8" s="24">
        <v>30</v>
      </c>
      <c r="R8" s="24">
        <v>31</v>
      </c>
      <c r="S8" s="24">
        <v>72</v>
      </c>
      <c r="T8" s="24">
        <v>8</v>
      </c>
      <c r="U8" s="24">
        <v>2</v>
      </c>
      <c r="V8" s="24">
        <v>96</v>
      </c>
      <c r="W8" s="39">
        <f t="shared" si="0"/>
        <v>526</v>
      </c>
    </row>
    <row r="9" spans="2:23" x14ac:dyDescent="0.25">
      <c r="B9" s="28" t="s">
        <v>45</v>
      </c>
      <c r="C9" s="24">
        <v>68</v>
      </c>
      <c r="D9" s="24">
        <v>36</v>
      </c>
      <c r="E9" s="24">
        <v>62</v>
      </c>
      <c r="F9" s="24">
        <v>89</v>
      </c>
      <c r="G9" s="24">
        <v>156</v>
      </c>
      <c r="H9" s="24">
        <v>69</v>
      </c>
      <c r="I9" s="24">
        <v>109</v>
      </c>
      <c r="J9" s="24">
        <v>54</v>
      </c>
      <c r="K9" s="24">
        <v>207</v>
      </c>
      <c r="L9" s="24">
        <v>78</v>
      </c>
      <c r="M9" s="24">
        <v>27</v>
      </c>
      <c r="N9" s="24">
        <v>152</v>
      </c>
      <c r="O9" s="24">
        <v>93</v>
      </c>
      <c r="P9" s="24">
        <v>61</v>
      </c>
      <c r="Q9" s="24">
        <v>148</v>
      </c>
      <c r="R9" s="24">
        <v>146</v>
      </c>
      <c r="S9" s="24">
        <v>44</v>
      </c>
      <c r="T9" s="24">
        <v>38</v>
      </c>
      <c r="U9" s="24">
        <v>17</v>
      </c>
      <c r="V9" s="24">
        <v>147</v>
      </c>
      <c r="W9" s="39">
        <f t="shared" si="0"/>
        <v>1801</v>
      </c>
    </row>
    <row r="10" spans="2:23" x14ac:dyDescent="0.25">
      <c r="B10" s="28" t="s">
        <v>42</v>
      </c>
      <c r="C10" s="24">
        <v>6</v>
      </c>
      <c r="D10" s="24">
        <v>5</v>
      </c>
      <c r="E10" s="24">
        <v>3</v>
      </c>
      <c r="F10" s="24">
        <v>11</v>
      </c>
      <c r="G10" s="24">
        <v>12</v>
      </c>
      <c r="H10" s="24">
        <v>4</v>
      </c>
      <c r="I10" s="24">
        <v>22</v>
      </c>
      <c r="J10" s="24">
        <v>6</v>
      </c>
      <c r="K10" s="24">
        <v>16</v>
      </c>
      <c r="L10" s="24">
        <v>7</v>
      </c>
      <c r="M10" s="24">
        <v>3</v>
      </c>
      <c r="N10" s="24">
        <v>13</v>
      </c>
      <c r="O10" s="24">
        <v>9</v>
      </c>
      <c r="P10" s="24">
        <v>7</v>
      </c>
      <c r="Q10" s="24">
        <v>19</v>
      </c>
      <c r="R10" s="24">
        <v>16</v>
      </c>
      <c r="S10" s="24">
        <v>6</v>
      </c>
      <c r="T10" s="24">
        <v>4</v>
      </c>
      <c r="U10" s="24">
        <v>1</v>
      </c>
      <c r="V10" s="24">
        <v>12</v>
      </c>
      <c r="W10" s="39">
        <f t="shared" si="0"/>
        <v>182</v>
      </c>
    </row>
    <row r="11" spans="2:23" ht="15.75" thickBot="1" x14ac:dyDescent="0.3">
      <c r="B11" s="41" t="s">
        <v>78</v>
      </c>
      <c r="C11" s="42">
        <f t="shared" ref="C11:V11" si="1">SUM(C2:C10)</f>
        <v>658</v>
      </c>
      <c r="D11" s="42">
        <f t="shared" si="1"/>
        <v>347</v>
      </c>
      <c r="E11" s="42">
        <f t="shared" si="1"/>
        <v>945</v>
      </c>
      <c r="F11" s="42">
        <f t="shared" si="1"/>
        <v>1832</v>
      </c>
      <c r="G11" s="42">
        <f t="shared" si="1"/>
        <v>1219</v>
      </c>
      <c r="H11" s="42">
        <f t="shared" si="1"/>
        <v>543</v>
      </c>
      <c r="I11" s="42">
        <f t="shared" si="1"/>
        <v>1539</v>
      </c>
      <c r="J11" s="42">
        <f t="shared" si="1"/>
        <v>545</v>
      </c>
      <c r="K11" s="42">
        <f t="shared" si="1"/>
        <v>3165</v>
      </c>
      <c r="L11" s="42">
        <f t="shared" si="1"/>
        <v>632</v>
      </c>
      <c r="M11" s="42">
        <f t="shared" si="1"/>
        <v>292</v>
      </c>
      <c r="N11" s="42">
        <f t="shared" si="1"/>
        <v>2219</v>
      </c>
      <c r="O11" s="42">
        <f t="shared" si="1"/>
        <v>1145</v>
      </c>
      <c r="P11" s="42">
        <f t="shared" si="1"/>
        <v>861</v>
      </c>
      <c r="Q11" s="42">
        <f t="shared" si="1"/>
        <v>1578</v>
      </c>
      <c r="R11" s="42">
        <f t="shared" si="1"/>
        <v>1071</v>
      </c>
      <c r="S11" s="42">
        <f t="shared" si="1"/>
        <v>725</v>
      </c>
      <c r="T11" s="42">
        <f t="shared" si="1"/>
        <v>341</v>
      </c>
      <c r="U11" s="42">
        <f t="shared" si="1"/>
        <v>149</v>
      </c>
      <c r="V11" s="42">
        <f t="shared" si="1"/>
        <v>1562</v>
      </c>
      <c r="W11" s="40">
        <f>SUM(W2:W10)</f>
        <v>21368</v>
      </c>
    </row>
    <row r="12" spans="2:23" ht="15.75" thickBot="1" x14ac:dyDescent="0.3">
      <c r="C12" s="26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</row>
    <row r="13" spans="2:23" ht="99.75" x14ac:dyDescent="0.25">
      <c r="B13" s="46" t="s">
        <v>83</v>
      </c>
      <c r="C13" s="47" t="s">
        <v>47</v>
      </c>
      <c r="D13" s="47" t="s">
        <v>48</v>
      </c>
      <c r="E13" s="47" t="s">
        <v>49</v>
      </c>
      <c r="F13" s="47" t="s">
        <v>50</v>
      </c>
      <c r="G13" s="47" t="s">
        <v>51</v>
      </c>
      <c r="H13" s="47" t="s">
        <v>52</v>
      </c>
      <c r="I13" s="47" t="s">
        <v>53</v>
      </c>
      <c r="J13" s="47" t="s">
        <v>54</v>
      </c>
      <c r="K13" s="47" t="s">
        <v>55</v>
      </c>
      <c r="L13" s="47" t="s">
        <v>56</v>
      </c>
      <c r="M13" s="47" t="s">
        <v>57</v>
      </c>
      <c r="N13" s="47" t="s">
        <v>58</v>
      </c>
      <c r="O13" s="47" t="s">
        <v>59</v>
      </c>
      <c r="P13" s="47" t="s">
        <v>60</v>
      </c>
      <c r="Q13" s="47" t="s">
        <v>61</v>
      </c>
      <c r="R13" s="47" t="s">
        <v>62</v>
      </c>
      <c r="S13" s="47" t="s">
        <v>63</v>
      </c>
      <c r="T13" s="47" t="s">
        <v>64</v>
      </c>
      <c r="U13" s="47" t="s">
        <v>65</v>
      </c>
      <c r="V13" s="47" t="s">
        <v>66</v>
      </c>
      <c r="W13" s="38" t="s">
        <v>37</v>
      </c>
    </row>
    <row r="14" spans="2:23" x14ac:dyDescent="0.25">
      <c r="B14" s="28" t="s">
        <v>44</v>
      </c>
      <c r="C14" s="35"/>
      <c r="D14" s="29"/>
      <c r="E14" s="36">
        <v>1</v>
      </c>
      <c r="F14" s="36">
        <v>1</v>
      </c>
      <c r="G14" s="35"/>
      <c r="H14" s="29"/>
      <c r="I14" s="24">
        <v>31</v>
      </c>
      <c r="J14" s="29"/>
      <c r="K14" s="35"/>
      <c r="L14" s="35"/>
      <c r="M14" s="29"/>
      <c r="N14" s="24">
        <v>1</v>
      </c>
      <c r="O14" s="29"/>
      <c r="P14" s="24">
        <v>1</v>
      </c>
      <c r="Q14" s="29"/>
      <c r="R14" s="35">
        <v>1</v>
      </c>
      <c r="S14" s="35"/>
      <c r="T14" s="35"/>
      <c r="U14" s="29"/>
      <c r="V14" s="35"/>
      <c r="W14" s="39">
        <f>SUM(C14:V14)</f>
        <v>36</v>
      </c>
    </row>
    <row r="15" spans="2:23" x14ac:dyDescent="0.25">
      <c r="B15" s="28" t="s">
        <v>77</v>
      </c>
      <c r="C15" s="36">
        <v>2</v>
      </c>
      <c r="D15" s="36">
        <v>2</v>
      </c>
      <c r="E15" s="24">
        <v>1</v>
      </c>
      <c r="F15" s="35">
        <v>1</v>
      </c>
      <c r="G15" s="36">
        <v>1</v>
      </c>
      <c r="H15" s="36">
        <v>2</v>
      </c>
      <c r="I15" s="24">
        <v>1</v>
      </c>
      <c r="J15" s="36">
        <v>2</v>
      </c>
      <c r="K15" s="36">
        <v>1</v>
      </c>
      <c r="L15" s="36">
        <v>2</v>
      </c>
      <c r="M15" s="36">
        <v>1</v>
      </c>
      <c r="N15" s="24">
        <v>2</v>
      </c>
      <c r="O15" s="36">
        <v>1</v>
      </c>
      <c r="P15" s="24">
        <v>1</v>
      </c>
      <c r="Q15" s="36">
        <v>1</v>
      </c>
      <c r="R15" s="36">
        <v>1</v>
      </c>
      <c r="S15" s="36">
        <v>3</v>
      </c>
      <c r="T15" s="36">
        <v>1</v>
      </c>
      <c r="U15" s="36">
        <v>1</v>
      </c>
      <c r="V15" s="36">
        <v>2</v>
      </c>
      <c r="W15" s="39">
        <f t="shared" ref="W15:W22" si="2">SUM(C15:V15)</f>
        <v>29</v>
      </c>
    </row>
    <row r="16" spans="2:23" x14ac:dyDescent="0.25">
      <c r="B16" s="28" t="s">
        <v>39</v>
      </c>
      <c r="C16" s="24">
        <v>4</v>
      </c>
      <c r="D16" s="24">
        <v>2</v>
      </c>
      <c r="E16" s="24">
        <v>2</v>
      </c>
      <c r="F16" s="24">
        <v>5</v>
      </c>
      <c r="G16" s="24">
        <v>7</v>
      </c>
      <c r="H16" s="24">
        <v>4</v>
      </c>
      <c r="I16" s="24">
        <v>4</v>
      </c>
      <c r="J16" s="24">
        <v>4</v>
      </c>
      <c r="K16" s="24">
        <v>12</v>
      </c>
      <c r="L16" s="24">
        <v>4</v>
      </c>
      <c r="M16" s="36">
        <v>2</v>
      </c>
      <c r="N16" s="24">
        <v>8</v>
      </c>
      <c r="O16" s="24">
        <v>6</v>
      </c>
      <c r="P16" s="24">
        <v>8</v>
      </c>
      <c r="Q16" s="24">
        <v>7</v>
      </c>
      <c r="R16" s="24">
        <v>9</v>
      </c>
      <c r="S16" s="35"/>
      <c r="T16" s="36">
        <v>2</v>
      </c>
      <c r="U16" s="35"/>
      <c r="V16" s="24">
        <v>7</v>
      </c>
      <c r="W16" s="39">
        <f t="shared" si="2"/>
        <v>97</v>
      </c>
    </row>
    <row r="17" spans="2:23" x14ac:dyDescent="0.25">
      <c r="B17" s="28" t="s">
        <v>40</v>
      </c>
      <c r="C17" s="24">
        <v>213</v>
      </c>
      <c r="D17" s="24">
        <v>79</v>
      </c>
      <c r="E17" s="24">
        <v>212</v>
      </c>
      <c r="F17" s="24">
        <v>263</v>
      </c>
      <c r="G17" s="24">
        <v>290</v>
      </c>
      <c r="H17" s="24">
        <v>168</v>
      </c>
      <c r="I17" s="24">
        <v>223</v>
      </c>
      <c r="J17" s="24">
        <v>180</v>
      </c>
      <c r="K17" s="24">
        <v>1297</v>
      </c>
      <c r="L17" s="24">
        <v>196</v>
      </c>
      <c r="M17" s="24">
        <v>93</v>
      </c>
      <c r="N17" s="24">
        <v>1046</v>
      </c>
      <c r="O17" s="24">
        <v>155</v>
      </c>
      <c r="P17" s="24">
        <v>301</v>
      </c>
      <c r="Q17" s="24">
        <v>231</v>
      </c>
      <c r="R17" s="24">
        <v>246</v>
      </c>
      <c r="S17" s="24">
        <v>187</v>
      </c>
      <c r="T17" s="24">
        <v>70</v>
      </c>
      <c r="U17" s="24">
        <v>70</v>
      </c>
      <c r="V17" s="24">
        <v>494</v>
      </c>
      <c r="W17" s="39">
        <f t="shared" si="2"/>
        <v>6014</v>
      </c>
    </row>
    <row r="18" spans="2:23" x14ac:dyDescent="0.25">
      <c r="B18" s="28" t="s">
        <v>43</v>
      </c>
      <c r="C18" s="24">
        <v>7</v>
      </c>
      <c r="D18" s="24">
        <v>5</v>
      </c>
      <c r="E18" s="24">
        <v>3</v>
      </c>
      <c r="F18" s="24">
        <v>16</v>
      </c>
      <c r="G18" s="24">
        <v>40</v>
      </c>
      <c r="H18" s="24">
        <v>12</v>
      </c>
      <c r="I18" s="24">
        <v>25</v>
      </c>
      <c r="J18" s="24">
        <v>11</v>
      </c>
      <c r="K18" s="24">
        <v>83</v>
      </c>
      <c r="L18" s="24">
        <v>15</v>
      </c>
      <c r="M18" s="24">
        <v>3</v>
      </c>
      <c r="N18" s="24">
        <v>94</v>
      </c>
      <c r="O18" s="24">
        <v>13</v>
      </c>
      <c r="P18" s="24">
        <v>24</v>
      </c>
      <c r="Q18" s="24">
        <v>10</v>
      </c>
      <c r="R18" s="24">
        <v>32</v>
      </c>
      <c r="S18" s="24">
        <v>26</v>
      </c>
      <c r="T18" s="24">
        <v>9</v>
      </c>
      <c r="U18" s="24">
        <v>10</v>
      </c>
      <c r="V18" s="24">
        <v>48</v>
      </c>
      <c r="W18" s="39">
        <f t="shared" si="2"/>
        <v>486</v>
      </c>
    </row>
    <row r="19" spans="2:23" x14ac:dyDescent="0.25">
      <c r="B19" s="28" t="s">
        <v>41</v>
      </c>
      <c r="C19" s="24">
        <v>177</v>
      </c>
      <c r="D19" s="24">
        <v>132</v>
      </c>
      <c r="E19" s="24">
        <v>253</v>
      </c>
      <c r="F19" s="24">
        <v>555</v>
      </c>
      <c r="G19" s="24">
        <v>440</v>
      </c>
      <c r="H19" s="24">
        <v>133</v>
      </c>
      <c r="I19" s="24">
        <v>526</v>
      </c>
      <c r="J19" s="24">
        <v>140</v>
      </c>
      <c r="K19" s="24">
        <v>882</v>
      </c>
      <c r="L19" s="24">
        <v>223</v>
      </c>
      <c r="M19" s="24">
        <v>35</v>
      </c>
      <c r="N19" s="24">
        <v>408</v>
      </c>
      <c r="O19" s="24">
        <v>455</v>
      </c>
      <c r="P19" s="24">
        <v>280</v>
      </c>
      <c r="Q19" s="24">
        <v>674</v>
      </c>
      <c r="R19" s="24">
        <v>412</v>
      </c>
      <c r="S19" s="36">
        <v>105</v>
      </c>
      <c r="T19" s="24">
        <v>139</v>
      </c>
      <c r="U19" s="36">
        <v>22</v>
      </c>
      <c r="V19" s="24">
        <v>462</v>
      </c>
      <c r="W19" s="39">
        <f t="shared" si="2"/>
        <v>6453</v>
      </c>
    </row>
    <row r="20" spans="2:23" x14ac:dyDescent="0.25">
      <c r="B20" s="28" t="s">
        <v>46</v>
      </c>
      <c r="C20" s="24">
        <v>3</v>
      </c>
      <c r="D20" s="24">
        <v>3</v>
      </c>
      <c r="E20" s="24">
        <v>4</v>
      </c>
      <c r="F20" s="24">
        <v>3</v>
      </c>
      <c r="G20" s="24">
        <v>32</v>
      </c>
      <c r="H20" s="24">
        <v>24</v>
      </c>
      <c r="I20" s="24">
        <v>5</v>
      </c>
      <c r="J20" s="24">
        <v>11</v>
      </c>
      <c r="K20" s="24">
        <v>46</v>
      </c>
      <c r="L20" s="24">
        <v>1</v>
      </c>
      <c r="M20" s="35"/>
      <c r="N20" s="24">
        <v>23</v>
      </c>
      <c r="O20" s="24">
        <v>3</v>
      </c>
      <c r="P20" s="24">
        <v>9</v>
      </c>
      <c r="Q20" s="24">
        <v>3</v>
      </c>
      <c r="R20" s="24">
        <v>15</v>
      </c>
      <c r="S20" s="24">
        <v>31</v>
      </c>
      <c r="T20" s="35">
        <v>4</v>
      </c>
      <c r="U20" s="24">
        <v>1</v>
      </c>
      <c r="V20" s="24">
        <v>73</v>
      </c>
      <c r="W20" s="39">
        <f t="shared" si="2"/>
        <v>294</v>
      </c>
    </row>
    <row r="21" spans="2:23" x14ac:dyDescent="0.25">
      <c r="B21" s="28" t="s">
        <v>45</v>
      </c>
      <c r="C21" s="24">
        <v>9</v>
      </c>
      <c r="D21" s="24">
        <v>2</v>
      </c>
      <c r="E21" s="24">
        <v>10</v>
      </c>
      <c r="F21" s="36">
        <v>13</v>
      </c>
      <c r="G21" s="24">
        <v>26</v>
      </c>
      <c r="H21" s="24">
        <v>10</v>
      </c>
      <c r="I21" s="24">
        <v>12</v>
      </c>
      <c r="J21" s="24">
        <v>9</v>
      </c>
      <c r="K21" s="24">
        <v>44</v>
      </c>
      <c r="L21" s="24">
        <v>14</v>
      </c>
      <c r="M21" s="24">
        <v>6</v>
      </c>
      <c r="N21" s="24">
        <v>28</v>
      </c>
      <c r="O21" s="24">
        <v>8</v>
      </c>
      <c r="P21" s="24">
        <v>6</v>
      </c>
      <c r="Q21" s="24">
        <v>18</v>
      </c>
      <c r="R21" s="24">
        <v>19</v>
      </c>
      <c r="S21" s="24">
        <v>11</v>
      </c>
      <c r="T21" s="24">
        <v>6</v>
      </c>
      <c r="U21" s="24">
        <v>2</v>
      </c>
      <c r="V21" s="24">
        <v>43</v>
      </c>
      <c r="W21" s="39">
        <f t="shared" si="2"/>
        <v>296</v>
      </c>
    </row>
    <row r="22" spans="2:23" x14ac:dyDescent="0.25">
      <c r="B22" s="28" t="s">
        <v>42</v>
      </c>
      <c r="C22" s="24">
        <v>6</v>
      </c>
      <c r="D22" s="35">
        <v>3</v>
      </c>
      <c r="E22" s="35">
        <v>1</v>
      </c>
      <c r="F22" s="35">
        <v>4</v>
      </c>
      <c r="G22" s="24">
        <v>9</v>
      </c>
      <c r="H22" s="35">
        <v>3</v>
      </c>
      <c r="I22" s="24">
        <v>8</v>
      </c>
      <c r="J22" s="35">
        <v>4</v>
      </c>
      <c r="K22" s="24">
        <v>12</v>
      </c>
      <c r="L22" s="24">
        <v>5</v>
      </c>
      <c r="M22" s="35">
        <v>2</v>
      </c>
      <c r="N22" s="24">
        <v>10</v>
      </c>
      <c r="O22" s="35">
        <v>4</v>
      </c>
      <c r="P22" s="24">
        <v>1</v>
      </c>
      <c r="Q22" s="35">
        <v>6</v>
      </c>
      <c r="R22" s="24">
        <v>10</v>
      </c>
      <c r="S22" s="24">
        <v>2</v>
      </c>
      <c r="T22" s="24">
        <v>3</v>
      </c>
      <c r="U22" s="35">
        <v>1</v>
      </c>
      <c r="V22" s="24">
        <v>8</v>
      </c>
      <c r="W22" s="39">
        <f t="shared" si="2"/>
        <v>102</v>
      </c>
    </row>
    <row r="23" spans="2:23" ht="15.75" thickBot="1" x14ac:dyDescent="0.3">
      <c r="B23" s="41" t="s">
        <v>78</v>
      </c>
      <c r="C23" s="42">
        <f t="shared" ref="C23" si="3">SUM(C14:C22)</f>
        <v>421</v>
      </c>
      <c r="D23" s="42">
        <f t="shared" ref="D23" si="4">SUM(D14:D22)</f>
        <v>228</v>
      </c>
      <c r="E23" s="42">
        <f t="shared" ref="E23" si="5">SUM(E14:E22)</f>
        <v>487</v>
      </c>
      <c r="F23" s="42">
        <f t="shared" ref="F23" si="6">SUM(F14:F22)</f>
        <v>861</v>
      </c>
      <c r="G23" s="42">
        <f t="shared" ref="G23" si="7">SUM(G14:G22)</f>
        <v>845</v>
      </c>
      <c r="H23" s="42">
        <f t="shared" ref="H23" si="8">SUM(H14:H22)</f>
        <v>356</v>
      </c>
      <c r="I23" s="42">
        <f t="shared" ref="I23" si="9">SUM(I14:I22)</f>
        <v>835</v>
      </c>
      <c r="J23" s="42">
        <f t="shared" ref="J23" si="10">SUM(J14:J22)</f>
        <v>361</v>
      </c>
      <c r="K23" s="42">
        <f t="shared" ref="K23" si="11">SUM(K14:K22)</f>
        <v>2377</v>
      </c>
      <c r="L23" s="42">
        <f t="shared" ref="L23" si="12">SUM(L14:L22)</f>
        <v>460</v>
      </c>
      <c r="M23" s="42">
        <f t="shared" ref="M23" si="13">SUM(M14:M22)</f>
        <v>142</v>
      </c>
      <c r="N23" s="42">
        <f t="shared" ref="N23" si="14">SUM(N14:N22)</f>
        <v>1620</v>
      </c>
      <c r="O23" s="42">
        <f t="shared" ref="O23" si="15">SUM(O14:O22)</f>
        <v>645</v>
      </c>
      <c r="P23" s="42">
        <f t="shared" ref="P23" si="16">SUM(P14:P22)</f>
        <v>631</v>
      </c>
      <c r="Q23" s="42">
        <f t="shared" ref="Q23" si="17">SUM(Q14:Q22)</f>
        <v>950</v>
      </c>
      <c r="R23" s="42">
        <f t="shared" ref="R23" si="18">SUM(R14:R22)</f>
        <v>745</v>
      </c>
      <c r="S23" s="42">
        <f t="shared" ref="S23" si="19">SUM(S14:S22)</f>
        <v>365</v>
      </c>
      <c r="T23" s="42">
        <f t="shared" ref="T23" si="20">SUM(T14:T22)</f>
        <v>234</v>
      </c>
      <c r="U23" s="42">
        <f t="shared" ref="U23" si="21">SUM(U14:U22)</f>
        <v>107</v>
      </c>
      <c r="V23" s="42">
        <f t="shared" ref="V23" si="22">SUM(V14:V22)</f>
        <v>1137</v>
      </c>
      <c r="W23" s="40">
        <f>SUM(W14:W22)</f>
        <v>13807</v>
      </c>
    </row>
    <row r="24" spans="2:23" ht="15.75" thickBot="1" x14ac:dyDescent="0.3"/>
    <row r="25" spans="2:23" ht="99.75" x14ac:dyDescent="0.25">
      <c r="B25" s="50" t="s">
        <v>85</v>
      </c>
      <c r="C25" s="47" t="s">
        <v>47</v>
      </c>
      <c r="D25" s="47" t="s">
        <v>48</v>
      </c>
      <c r="E25" s="47" t="s">
        <v>49</v>
      </c>
      <c r="F25" s="47" t="s">
        <v>50</v>
      </c>
      <c r="G25" s="47" t="s">
        <v>51</v>
      </c>
      <c r="H25" s="47" t="s">
        <v>52</v>
      </c>
      <c r="I25" s="47" t="s">
        <v>53</v>
      </c>
      <c r="J25" s="47" t="s">
        <v>54</v>
      </c>
      <c r="K25" s="47" t="s">
        <v>55</v>
      </c>
      <c r="L25" s="47" t="s">
        <v>56</v>
      </c>
      <c r="M25" s="47" t="s">
        <v>57</v>
      </c>
      <c r="N25" s="47" t="s">
        <v>58</v>
      </c>
      <c r="O25" s="47" t="s">
        <v>59</v>
      </c>
      <c r="P25" s="47" t="s">
        <v>60</v>
      </c>
      <c r="Q25" s="47" t="s">
        <v>61</v>
      </c>
      <c r="R25" s="47" t="s">
        <v>62</v>
      </c>
      <c r="S25" s="47" t="s">
        <v>63</v>
      </c>
      <c r="T25" s="47" t="s">
        <v>64</v>
      </c>
      <c r="U25" s="47" t="s">
        <v>65</v>
      </c>
      <c r="V25" s="47" t="s">
        <v>66</v>
      </c>
      <c r="W25" s="38" t="s">
        <v>37</v>
      </c>
    </row>
    <row r="26" spans="2:23" x14ac:dyDescent="0.25">
      <c r="B26" s="28" t="s">
        <v>44</v>
      </c>
      <c r="C26" s="25" t="e">
        <f t="shared" ref="C26:V26" si="23">C14/C2</f>
        <v>#DIV/0!</v>
      </c>
      <c r="D26" s="25" t="e">
        <f t="shared" si="23"/>
        <v>#DIV/0!</v>
      </c>
      <c r="E26" s="25">
        <f t="shared" si="23"/>
        <v>1</v>
      </c>
      <c r="F26" s="25">
        <f t="shared" si="23"/>
        <v>0.33333333333333331</v>
      </c>
      <c r="G26" s="25" t="e">
        <f t="shared" si="23"/>
        <v>#DIV/0!</v>
      </c>
      <c r="H26" s="25">
        <f t="shared" si="23"/>
        <v>0</v>
      </c>
      <c r="I26" s="25">
        <f t="shared" si="23"/>
        <v>0.33695652173913043</v>
      </c>
      <c r="J26" s="25">
        <f t="shared" si="23"/>
        <v>0</v>
      </c>
      <c r="K26" s="25">
        <f t="shared" si="23"/>
        <v>0</v>
      </c>
      <c r="L26" s="25" t="e">
        <f t="shared" si="23"/>
        <v>#DIV/0!</v>
      </c>
      <c r="M26" s="25">
        <f t="shared" si="23"/>
        <v>0</v>
      </c>
      <c r="N26" s="25">
        <f t="shared" si="23"/>
        <v>0.33333333333333331</v>
      </c>
      <c r="O26" s="25">
        <f t="shared" si="23"/>
        <v>0</v>
      </c>
      <c r="P26" s="25">
        <f t="shared" si="23"/>
        <v>0.25</v>
      </c>
      <c r="Q26" s="25">
        <f t="shared" si="23"/>
        <v>0</v>
      </c>
      <c r="R26" s="25">
        <f t="shared" si="23"/>
        <v>0.16666666666666666</v>
      </c>
      <c r="S26" s="25">
        <f t="shared" si="23"/>
        <v>0</v>
      </c>
      <c r="T26" s="25">
        <f t="shared" si="23"/>
        <v>0</v>
      </c>
      <c r="U26" s="25" t="e">
        <f t="shared" si="23"/>
        <v>#DIV/0!</v>
      </c>
      <c r="V26" s="25" t="e">
        <f t="shared" si="23"/>
        <v>#DIV/0!</v>
      </c>
      <c r="W26" s="45">
        <f t="shared" ref="W26" si="24">W14/W2</f>
        <v>0.28799999999999998</v>
      </c>
    </row>
    <row r="27" spans="2:23" x14ac:dyDescent="0.25">
      <c r="B27" s="28" t="s">
        <v>77</v>
      </c>
      <c r="C27" s="25">
        <f t="shared" ref="C27:V27" si="25">C15/C3</f>
        <v>1</v>
      </c>
      <c r="D27" s="25">
        <f t="shared" si="25"/>
        <v>1</v>
      </c>
      <c r="E27" s="25">
        <f t="shared" si="25"/>
        <v>0.5</v>
      </c>
      <c r="F27" s="25">
        <f t="shared" si="25"/>
        <v>0.5</v>
      </c>
      <c r="G27" s="25">
        <f t="shared" si="25"/>
        <v>1</v>
      </c>
      <c r="H27" s="25">
        <f t="shared" si="25"/>
        <v>0.66666666666666663</v>
      </c>
      <c r="I27" s="25">
        <f t="shared" si="25"/>
        <v>1</v>
      </c>
      <c r="J27" s="25">
        <f t="shared" si="25"/>
        <v>1</v>
      </c>
      <c r="K27" s="25">
        <f t="shared" si="25"/>
        <v>0.5</v>
      </c>
      <c r="L27" s="25">
        <f t="shared" si="25"/>
        <v>1</v>
      </c>
      <c r="M27" s="25">
        <f t="shared" si="25"/>
        <v>0.5</v>
      </c>
      <c r="N27" s="25">
        <f t="shared" si="25"/>
        <v>1</v>
      </c>
      <c r="O27" s="25">
        <f t="shared" si="25"/>
        <v>1</v>
      </c>
      <c r="P27" s="25">
        <f t="shared" si="25"/>
        <v>0.5</v>
      </c>
      <c r="Q27" s="25">
        <f t="shared" si="25"/>
        <v>0.5</v>
      </c>
      <c r="R27" s="25">
        <f t="shared" si="25"/>
        <v>0.5</v>
      </c>
      <c r="S27" s="25">
        <f t="shared" si="25"/>
        <v>0.5</v>
      </c>
      <c r="T27" s="25">
        <f t="shared" si="25"/>
        <v>0.5</v>
      </c>
      <c r="U27" s="25">
        <f t="shared" si="25"/>
        <v>0.5</v>
      </c>
      <c r="V27" s="25">
        <f t="shared" si="25"/>
        <v>1</v>
      </c>
      <c r="W27" s="45">
        <f t="shared" ref="W27" si="26">W15/W3</f>
        <v>0.69047619047619047</v>
      </c>
    </row>
    <row r="28" spans="2:23" x14ac:dyDescent="0.25">
      <c r="B28" s="28" t="s">
        <v>39</v>
      </c>
      <c r="C28" s="25">
        <f t="shared" ref="C28:V28" si="27">C16/C4</f>
        <v>1</v>
      </c>
      <c r="D28" s="25">
        <f t="shared" si="27"/>
        <v>1</v>
      </c>
      <c r="E28" s="25">
        <f t="shared" si="27"/>
        <v>0.4</v>
      </c>
      <c r="F28" s="25">
        <f t="shared" si="27"/>
        <v>1</v>
      </c>
      <c r="G28" s="25">
        <f t="shared" si="27"/>
        <v>0.77777777777777779</v>
      </c>
      <c r="H28" s="25">
        <f t="shared" si="27"/>
        <v>1</v>
      </c>
      <c r="I28" s="25">
        <f t="shared" si="27"/>
        <v>0.8</v>
      </c>
      <c r="J28" s="25">
        <f t="shared" si="27"/>
        <v>1</v>
      </c>
      <c r="K28" s="25">
        <f t="shared" si="27"/>
        <v>1</v>
      </c>
      <c r="L28" s="25">
        <f t="shared" si="27"/>
        <v>0.8</v>
      </c>
      <c r="M28" s="25">
        <f t="shared" si="27"/>
        <v>1</v>
      </c>
      <c r="N28" s="25">
        <f t="shared" si="27"/>
        <v>1</v>
      </c>
      <c r="O28" s="25">
        <f t="shared" si="27"/>
        <v>1</v>
      </c>
      <c r="P28" s="25">
        <f t="shared" si="27"/>
        <v>1</v>
      </c>
      <c r="Q28" s="25">
        <f t="shared" si="27"/>
        <v>0.77777777777777779</v>
      </c>
      <c r="R28" s="25">
        <f t="shared" si="27"/>
        <v>0.9</v>
      </c>
      <c r="S28" s="25" t="e">
        <f t="shared" si="27"/>
        <v>#DIV/0!</v>
      </c>
      <c r="T28" s="25">
        <f t="shared" si="27"/>
        <v>1</v>
      </c>
      <c r="U28" s="25" t="e">
        <f t="shared" si="27"/>
        <v>#DIV/0!</v>
      </c>
      <c r="V28" s="25">
        <f t="shared" si="27"/>
        <v>1</v>
      </c>
      <c r="W28" s="45">
        <f t="shared" ref="W28" si="28">W16/W4</f>
        <v>0.90654205607476634</v>
      </c>
    </row>
    <row r="29" spans="2:23" x14ac:dyDescent="0.25">
      <c r="B29" s="28" t="s">
        <v>40</v>
      </c>
      <c r="C29" s="25">
        <f t="shared" ref="C29:V29" si="29">C17/C5</f>
        <v>0.69836065573770489</v>
      </c>
      <c r="D29" s="25">
        <f t="shared" si="29"/>
        <v>0.60305343511450382</v>
      </c>
      <c r="E29" s="25">
        <f t="shared" si="29"/>
        <v>0.51833740831295838</v>
      </c>
      <c r="F29" s="25">
        <f t="shared" si="29"/>
        <v>0.4755877034358047</v>
      </c>
      <c r="G29" s="25">
        <f t="shared" si="29"/>
        <v>0.84795321637426901</v>
      </c>
      <c r="H29" s="25">
        <f t="shared" si="29"/>
        <v>0.77064220183486243</v>
      </c>
      <c r="I29" s="25">
        <f t="shared" si="29"/>
        <v>0.58839050131926118</v>
      </c>
      <c r="J29" s="25">
        <f t="shared" si="29"/>
        <v>0.76923076923076927</v>
      </c>
      <c r="K29" s="25">
        <f t="shared" si="29"/>
        <v>0.84550195567144715</v>
      </c>
      <c r="L29" s="25">
        <f t="shared" si="29"/>
        <v>0.8270042194092827</v>
      </c>
      <c r="M29" s="25">
        <f t="shared" si="29"/>
        <v>0.67883211678832112</v>
      </c>
      <c r="N29" s="25">
        <f t="shared" si="29"/>
        <v>0.86517783291976835</v>
      </c>
      <c r="O29" s="25">
        <f t="shared" si="29"/>
        <v>0.60077519379844957</v>
      </c>
      <c r="P29" s="25">
        <f t="shared" si="29"/>
        <v>0.79419525065963059</v>
      </c>
      <c r="Q29" s="25">
        <f t="shared" si="29"/>
        <v>0.5892857142857143</v>
      </c>
      <c r="R29" s="25">
        <f t="shared" si="29"/>
        <v>0.86925795053003529</v>
      </c>
      <c r="S29" s="25">
        <f t="shared" si="29"/>
        <v>0.56156156156156156</v>
      </c>
      <c r="T29" s="25">
        <f t="shared" si="29"/>
        <v>0.76086956521739135</v>
      </c>
      <c r="U29" s="25">
        <f t="shared" si="29"/>
        <v>0.94594594594594594</v>
      </c>
      <c r="V29" s="25">
        <f t="shared" si="29"/>
        <v>0.85025817555938032</v>
      </c>
      <c r="W29" s="45">
        <f t="shared" ref="W29" si="30">W17/W5</f>
        <v>0.7443069306930693</v>
      </c>
    </row>
    <row r="30" spans="2:23" x14ac:dyDescent="0.25">
      <c r="B30" s="28" t="s">
        <v>43</v>
      </c>
      <c r="C30" s="25">
        <f t="shared" ref="C30:V30" si="31">C18/C6</f>
        <v>0.13725490196078433</v>
      </c>
      <c r="D30" s="25">
        <f t="shared" si="31"/>
        <v>0.22727272727272727</v>
      </c>
      <c r="E30" s="25">
        <f t="shared" si="31"/>
        <v>6.5217391304347824E-2</v>
      </c>
      <c r="F30" s="25">
        <f t="shared" si="31"/>
        <v>0.1797752808988764</v>
      </c>
      <c r="G30" s="25">
        <f t="shared" si="31"/>
        <v>0.52631578947368418</v>
      </c>
      <c r="H30" s="25">
        <f t="shared" si="31"/>
        <v>0.34285714285714286</v>
      </c>
      <c r="I30" s="25">
        <f t="shared" si="31"/>
        <v>0.26315789473684209</v>
      </c>
      <c r="J30" s="25">
        <f t="shared" si="31"/>
        <v>0.31428571428571428</v>
      </c>
      <c r="K30" s="25">
        <f t="shared" si="31"/>
        <v>0.56849315068493156</v>
      </c>
      <c r="L30" s="25">
        <f t="shared" si="31"/>
        <v>0.38461538461538464</v>
      </c>
      <c r="M30" s="25">
        <f t="shared" si="31"/>
        <v>0.11538461538461539</v>
      </c>
      <c r="N30" s="25">
        <f t="shared" si="31"/>
        <v>0.51086956521739135</v>
      </c>
      <c r="O30" s="25">
        <f t="shared" si="31"/>
        <v>0.27083333333333331</v>
      </c>
      <c r="P30" s="25">
        <f t="shared" si="31"/>
        <v>0.38709677419354838</v>
      </c>
      <c r="Q30" s="25">
        <f t="shared" si="31"/>
        <v>0.15873015873015872</v>
      </c>
      <c r="R30" s="25">
        <f t="shared" si="31"/>
        <v>0.47058823529411764</v>
      </c>
      <c r="S30" s="25">
        <f t="shared" si="31"/>
        <v>0.41935483870967744</v>
      </c>
      <c r="T30" s="25">
        <f t="shared" si="31"/>
        <v>0.47368421052631576</v>
      </c>
      <c r="U30" s="25">
        <f t="shared" si="31"/>
        <v>0.37037037037037035</v>
      </c>
      <c r="V30" s="25">
        <f t="shared" si="31"/>
        <v>0.5714285714285714</v>
      </c>
      <c r="W30" s="45">
        <f t="shared" ref="W30" si="32">W18/W6</f>
        <v>0.38057948316366486</v>
      </c>
    </row>
    <row r="31" spans="2:23" x14ac:dyDescent="0.25">
      <c r="B31" s="28" t="s">
        <v>41</v>
      </c>
      <c r="C31" s="25">
        <f t="shared" ref="C31:V31" si="33">C19/C7</f>
        <v>0.81944444444444442</v>
      </c>
      <c r="D31" s="25">
        <f t="shared" si="33"/>
        <v>0.91666666666666663</v>
      </c>
      <c r="E31" s="25">
        <f t="shared" si="33"/>
        <v>0.6216216216216216</v>
      </c>
      <c r="F31" s="25">
        <f t="shared" si="33"/>
        <v>0.52309142318567392</v>
      </c>
      <c r="G31" s="25">
        <f t="shared" si="33"/>
        <v>0.77057793345008752</v>
      </c>
      <c r="H31" s="25">
        <f t="shared" si="33"/>
        <v>0.73076923076923073</v>
      </c>
      <c r="I31" s="25">
        <f t="shared" si="33"/>
        <v>0.65504358655043582</v>
      </c>
      <c r="J31" s="25">
        <f t="shared" si="33"/>
        <v>0.72164948453608246</v>
      </c>
      <c r="K31" s="25">
        <f t="shared" si="33"/>
        <v>0.74055415617128462</v>
      </c>
      <c r="L31" s="25">
        <f t="shared" si="33"/>
        <v>0.87450980392156863</v>
      </c>
      <c r="M31" s="25">
        <f t="shared" si="33"/>
        <v>0.37634408602150538</v>
      </c>
      <c r="N31" s="25">
        <f t="shared" si="33"/>
        <v>0.66775777414075288</v>
      </c>
      <c r="O31" s="25">
        <f t="shared" si="33"/>
        <v>0.63458856345885639</v>
      </c>
      <c r="P31" s="25">
        <f t="shared" si="33"/>
        <v>0.85626911314984711</v>
      </c>
      <c r="Q31" s="25">
        <f t="shared" si="33"/>
        <v>0.73822562979189488</v>
      </c>
      <c r="R31" s="25">
        <f t="shared" si="33"/>
        <v>0.80943025540275049</v>
      </c>
      <c r="S31" s="25">
        <f t="shared" si="33"/>
        <v>0.52500000000000002</v>
      </c>
      <c r="T31" s="25">
        <f t="shared" si="33"/>
        <v>0.79428571428571426</v>
      </c>
      <c r="U31" s="25">
        <f t="shared" si="33"/>
        <v>0.84615384615384615</v>
      </c>
      <c r="V31" s="25">
        <f t="shared" si="33"/>
        <v>0.72985781990521326</v>
      </c>
      <c r="W31" s="45">
        <f t="shared" ref="W31" si="34">W19/W7</f>
        <v>0.69928478543563066</v>
      </c>
    </row>
    <row r="32" spans="2:23" x14ac:dyDescent="0.25">
      <c r="B32" s="28" t="s">
        <v>46</v>
      </c>
      <c r="C32" s="25">
        <f t="shared" ref="C32:V32" si="35">C20/C8</f>
        <v>0.5</v>
      </c>
      <c r="D32" s="25">
        <f t="shared" si="35"/>
        <v>0.6</v>
      </c>
      <c r="E32" s="25">
        <f t="shared" si="35"/>
        <v>0.4</v>
      </c>
      <c r="F32" s="25">
        <f t="shared" si="35"/>
        <v>0.15789473684210525</v>
      </c>
      <c r="G32" s="25">
        <f t="shared" si="35"/>
        <v>0.61538461538461542</v>
      </c>
      <c r="H32" s="25">
        <f t="shared" si="35"/>
        <v>0.92307692307692313</v>
      </c>
      <c r="I32" s="25">
        <f t="shared" si="35"/>
        <v>0.15151515151515152</v>
      </c>
      <c r="J32" s="25">
        <f t="shared" si="35"/>
        <v>0.7857142857142857</v>
      </c>
      <c r="K32" s="25">
        <f t="shared" si="35"/>
        <v>0.88461538461538458</v>
      </c>
      <c r="L32" s="25">
        <f t="shared" si="35"/>
        <v>0.1111111111111111</v>
      </c>
      <c r="M32" s="25">
        <f t="shared" si="35"/>
        <v>0</v>
      </c>
      <c r="N32" s="25">
        <f t="shared" si="35"/>
        <v>0.6216216216216216</v>
      </c>
      <c r="O32" s="25">
        <f t="shared" si="35"/>
        <v>0.25</v>
      </c>
      <c r="P32" s="25">
        <f t="shared" si="35"/>
        <v>0.81818181818181823</v>
      </c>
      <c r="Q32" s="25">
        <f t="shared" si="35"/>
        <v>0.1</v>
      </c>
      <c r="R32" s="25">
        <f t="shared" si="35"/>
        <v>0.4838709677419355</v>
      </c>
      <c r="S32" s="25">
        <f t="shared" si="35"/>
        <v>0.43055555555555558</v>
      </c>
      <c r="T32" s="25">
        <f t="shared" si="35"/>
        <v>0.5</v>
      </c>
      <c r="U32" s="25">
        <f t="shared" si="35"/>
        <v>0.5</v>
      </c>
      <c r="V32" s="25">
        <f t="shared" si="35"/>
        <v>0.76041666666666663</v>
      </c>
      <c r="W32" s="45">
        <f t="shared" ref="W32" si="36">W20/W8</f>
        <v>0.55893536121673004</v>
      </c>
    </row>
    <row r="33" spans="2:23" x14ac:dyDescent="0.25">
      <c r="B33" s="28" t="s">
        <v>45</v>
      </c>
      <c r="C33" s="25">
        <f t="shared" ref="C33:V33" si="37">C21/C9</f>
        <v>0.13235294117647059</v>
      </c>
      <c r="D33" s="25">
        <f t="shared" si="37"/>
        <v>5.5555555555555552E-2</v>
      </c>
      <c r="E33" s="25">
        <f t="shared" si="37"/>
        <v>0.16129032258064516</v>
      </c>
      <c r="F33" s="25">
        <f t="shared" si="37"/>
        <v>0.14606741573033707</v>
      </c>
      <c r="G33" s="25">
        <f t="shared" si="37"/>
        <v>0.16666666666666666</v>
      </c>
      <c r="H33" s="25">
        <f t="shared" si="37"/>
        <v>0.14492753623188406</v>
      </c>
      <c r="I33" s="25">
        <f t="shared" si="37"/>
        <v>0.11009174311926606</v>
      </c>
      <c r="J33" s="25">
        <f t="shared" si="37"/>
        <v>0.16666666666666666</v>
      </c>
      <c r="K33" s="25">
        <f t="shared" si="37"/>
        <v>0.21256038647342995</v>
      </c>
      <c r="L33" s="25">
        <f t="shared" si="37"/>
        <v>0.17948717948717949</v>
      </c>
      <c r="M33" s="25">
        <f t="shared" si="37"/>
        <v>0.22222222222222221</v>
      </c>
      <c r="N33" s="25">
        <f t="shared" si="37"/>
        <v>0.18421052631578946</v>
      </c>
      <c r="O33" s="25">
        <f t="shared" si="37"/>
        <v>8.6021505376344093E-2</v>
      </c>
      <c r="P33" s="25">
        <f t="shared" si="37"/>
        <v>9.8360655737704916E-2</v>
      </c>
      <c r="Q33" s="25">
        <f t="shared" si="37"/>
        <v>0.12162162162162163</v>
      </c>
      <c r="R33" s="25">
        <f t="shared" si="37"/>
        <v>0.13013698630136986</v>
      </c>
      <c r="S33" s="25">
        <f t="shared" si="37"/>
        <v>0.25</v>
      </c>
      <c r="T33" s="25">
        <f t="shared" si="37"/>
        <v>0.15789473684210525</v>
      </c>
      <c r="U33" s="25">
        <f t="shared" si="37"/>
        <v>0.11764705882352941</v>
      </c>
      <c r="V33" s="25">
        <f t="shared" si="37"/>
        <v>0.29251700680272108</v>
      </c>
      <c r="W33" s="45">
        <f t="shared" ref="W33" si="38">W21/W9</f>
        <v>0.16435313714602998</v>
      </c>
    </row>
    <row r="34" spans="2:23" x14ac:dyDescent="0.25">
      <c r="B34" s="28" t="s">
        <v>42</v>
      </c>
      <c r="C34" s="25">
        <f t="shared" ref="C34:V34" si="39">C22/C10</f>
        <v>1</v>
      </c>
      <c r="D34" s="25">
        <f t="shared" si="39"/>
        <v>0.6</v>
      </c>
      <c r="E34" s="25">
        <f t="shared" si="39"/>
        <v>0.33333333333333331</v>
      </c>
      <c r="F34" s="25">
        <f t="shared" si="39"/>
        <v>0.36363636363636365</v>
      </c>
      <c r="G34" s="25">
        <f t="shared" si="39"/>
        <v>0.75</v>
      </c>
      <c r="H34" s="25">
        <f t="shared" si="39"/>
        <v>0.75</v>
      </c>
      <c r="I34" s="25">
        <f t="shared" si="39"/>
        <v>0.36363636363636365</v>
      </c>
      <c r="J34" s="25">
        <f t="shared" si="39"/>
        <v>0.66666666666666663</v>
      </c>
      <c r="K34" s="25">
        <f t="shared" si="39"/>
        <v>0.75</v>
      </c>
      <c r="L34" s="25">
        <f t="shared" si="39"/>
        <v>0.7142857142857143</v>
      </c>
      <c r="M34" s="25">
        <f t="shared" si="39"/>
        <v>0.66666666666666663</v>
      </c>
      <c r="N34" s="25">
        <f t="shared" si="39"/>
        <v>0.76923076923076927</v>
      </c>
      <c r="O34" s="25">
        <f t="shared" si="39"/>
        <v>0.44444444444444442</v>
      </c>
      <c r="P34" s="25">
        <f t="shared" si="39"/>
        <v>0.14285714285714285</v>
      </c>
      <c r="Q34" s="25">
        <f t="shared" si="39"/>
        <v>0.31578947368421051</v>
      </c>
      <c r="R34" s="25">
        <f t="shared" si="39"/>
        <v>0.625</v>
      </c>
      <c r="S34" s="25">
        <f t="shared" si="39"/>
        <v>0.33333333333333331</v>
      </c>
      <c r="T34" s="25">
        <f t="shared" si="39"/>
        <v>0.75</v>
      </c>
      <c r="U34" s="25">
        <f t="shared" si="39"/>
        <v>1</v>
      </c>
      <c r="V34" s="25">
        <f t="shared" si="39"/>
        <v>0.66666666666666663</v>
      </c>
      <c r="W34" s="45">
        <f t="shared" ref="W34" si="40">W22/W10</f>
        <v>0.56043956043956045</v>
      </c>
    </row>
    <row r="35" spans="2:23" ht="15.75" thickBot="1" x14ac:dyDescent="0.3">
      <c r="B35" s="41" t="s">
        <v>78</v>
      </c>
      <c r="C35" s="43">
        <f t="shared" ref="C35:W35" si="41">C23/C11</f>
        <v>0.63981762917933127</v>
      </c>
      <c r="D35" s="43">
        <f t="shared" si="41"/>
        <v>0.65706051873198845</v>
      </c>
      <c r="E35" s="43">
        <f t="shared" si="41"/>
        <v>0.51534391534391533</v>
      </c>
      <c r="F35" s="43">
        <f t="shared" si="41"/>
        <v>0.46997816593886466</v>
      </c>
      <c r="G35" s="43">
        <f t="shared" si="41"/>
        <v>0.69319114027891715</v>
      </c>
      <c r="H35" s="43">
        <f t="shared" si="41"/>
        <v>0.65561694290976058</v>
      </c>
      <c r="I35" s="43">
        <f t="shared" si="41"/>
        <v>0.54256010396361276</v>
      </c>
      <c r="J35" s="43">
        <f t="shared" si="41"/>
        <v>0.66238532110091741</v>
      </c>
      <c r="K35" s="43">
        <f t="shared" si="41"/>
        <v>0.75102685624012633</v>
      </c>
      <c r="L35" s="43">
        <f t="shared" si="41"/>
        <v>0.72784810126582278</v>
      </c>
      <c r="M35" s="43">
        <f t="shared" si="41"/>
        <v>0.4863013698630137</v>
      </c>
      <c r="N35" s="43">
        <f t="shared" si="41"/>
        <v>0.73005858494817488</v>
      </c>
      <c r="O35" s="43">
        <f t="shared" si="41"/>
        <v>0.5633187772925764</v>
      </c>
      <c r="P35" s="43">
        <f t="shared" si="41"/>
        <v>0.73286875725900114</v>
      </c>
      <c r="Q35" s="43">
        <f t="shared" si="41"/>
        <v>0.60202788339670466</v>
      </c>
      <c r="R35" s="43">
        <f t="shared" si="41"/>
        <v>0.69561157796451911</v>
      </c>
      <c r="S35" s="43">
        <f t="shared" si="41"/>
        <v>0.50344827586206897</v>
      </c>
      <c r="T35" s="43">
        <f t="shared" si="41"/>
        <v>0.6862170087976539</v>
      </c>
      <c r="U35" s="43">
        <f t="shared" si="41"/>
        <v>0.71812080536912748</v>
      </c>
      <c r="V35" s="43">
        <f t="shared" si="41"/>
        <v>0.72791293213828423</v>
      </c>
      <c r="W35" s="44">
        <f t="shared" si="41"/>
        <v>0.64615312616997378</v>
      </c>
    </row>
  </sheetData>
  <sortState ref="A53:V61">
    <sortCondition ref="A53:A61"/>
  </sortState>
  <conditionalFormatting sqref="C26:W35">
    <cfRule type="containsErrors" dxfId="0" priority="1">
      <formula>ISERROR(C26)</formula>
    </cfRule>
  </conditionalFormatting>
  <pageMargins left="0.23622047244094491" right="0.23622047244094491" top="0.74803149606299213" bottom="0.74803149606299213" header="0.31496062992125984" footer="0.31496062992125984"/>
  <pageSetup paperSize="9" scale="59" orientation="landscape" r:id="rId1"/>
  <headerFooter>
    <oddHeader>&amp;C&amp;"Times New Roman,Grassetto"&amp;12Vista d'insieme delle Amministrazioni adempienti in rapporto con quelle presenti in IPA per categorie rilevanti e per regione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"/>
  <sheetViews>
    <sheetView zoomScale="85" zoomScaleNormal="85" workbookViewId="0">
      <selection activeCell="V30" sqref="V30"/>
    </sheetView>
  </sheetViews>
  <sheetFormatPr defaultRowHeight="15" x14ac:dyDescent="0.25"/>
  <cols>
    <col min="1" max="1" width="68.42578125" customWidth="1"/>
    <col min="2" max="21" width="5" customWidth="1"/>
    <col min="22" max="23" width="7" customWidth="1"/>
  </cols>
  <sheetData>
    <row r="1" spans="1:23" s="1" customFormat="1" ht="102" thickTop="1" thickBot="1" x14ac:dyDescent="0.3">
      <c r="A1" s="49" t="s">
        <v>89</v>
      </c>
      <c r="B1" s="22" t="s">
        <v>47</v>
      </c>
      <c r="C1" s="22" t="s">
        <v>48</v>
      </c>
      <c r="D1" s="22" t="s">
        <v>49</v>
      </c>
      <c r="E1" s="22" t="s">
        <v>50</v>
      </c>
      <c r="F1" s="22" t="s">
        <v>51</v>
      </c>
      <c r="G1" s="22" t="s">
        <v>52</v>
      </c>
      <c r="H1" s="22" t="s">
        <v>53</v>
      </c>
      <c r="I1" s="22" t="s">
        <v>54</v>
      </c>
      <c r="J1" s="22" t="s">
        <v>55</v>
      </c>
      <c r="K1" s="22" t="s">
        <v>56</v>
      </c>
      <c r="L1" s="22" t="s">
        <v>57</v>
      </c>
      <c r="M1" s="22" t="s">
        <v>58</v>
      </c>
      <c r="N1" s="22" t="s">
        <v>59</v>
      </c>
      <c r="O1" s="22" t="s">
        <v>60</v>
      </c>
      <c r="P1" s="22" t="s">
        <v>61</v>
      </c>
      <c r="Q1" s="22" t="s">
        <v>62</v>
      </c>
      <c r="R1" s="22" t="s">
        <v>63</v>
      </c>
      <c r="S1" s="22" t="s">
        <v>64</v>
      </c>
      <c r="T1" s="22" t="s">
        <v>65</v>
      </c>
      <c r="U1" s="22" t="s">
        <v>66</v>
      </c>
      <c r="V1" s="23" t="s">
        <v>37</v>
      </c>
      <c r="W1" s="22" t="s">
        <v>67</v>
      </c>
    </row>
    <row r="2" spans="1:23" ht="16.5" thickTop="1" thickBot="1" x14ac:dyDescent="0.3">
      <c r="A2" s="58" t="s">
        <v>41</v>
      </c>
      <c r="B2" s="59">
        <v>177</v>
      </c>
      <c r="C2" s="59">
        <v>132</v>
      </c>
      <c r="D2" s="59">
        <v>253</v>
      </c>
      <c r="E2" s="59">
        <v>555</v>
      </c>
      <c r="F2" s="59">
        <v>440</v>
      </c>
      <c r="G2" s="59">
        <v>133</v>
      </c>
      <c r="H2" s="59">
        <v>526</v>
      </c>
      <c r="I2" s="59">
        <v>140</v>
      </c>
      <c r="J2" s="59">
        <v>882</v>
      </c>
      <c r="K2" s="59">
        <v>223</v>
      </c>
      <c r="L2" s="59">
        <v>35</v>
      </c>
      <c r="M2" s="59">
        <v>408</v>
      </c>
      <c r="N2" s="59">
        <v>455</v>
      </c>
      <c r="O2" s="59">
        <v>280</v>
      </c>
      <c r="P2" s="59">
        <v>674</v>
      </c>
      <c r="Q2" s="59">
        <v>412</v>
      </c>
      <c r="R2" s="59">
        <v>105</v>
      </c>
      <c r="S2" s="59">
        <v>139</v>
      </c>
      <c r="T2" s="59">
        <v>22</v>
      </c>
      <c r="U2" s="59">
        <v>462</v>
      </c>
      <c r="V2" s="60">
        <f t="shared" ref="V2:V10" si="0">SUM(B2:U2)</f>
        <v>6453</v>
      </c>
      <c r="W2" s="61">
        <f>V2/V$11</f>
        <v>0.46737162308973706</v>
      </c>
    </row>
    <row r="3" spans="1:23" ht="16.5" thickTop="1" thickBot="1" x14ac:dyDescent="0.3">
      <c r="A3" s="58" t="s">
        <v>40</v>
      </c>
      <c r="B3" s="59">
        <v>213</v>
      </c>
      <c r="C3" s="59">
        <v>79</v>
      </c>
      <c r="D3" s="59">
        <v>212</v>
      </c>
      <c r="E3" s="59">
        <v>263</v>
      </c>
      <c r="F3" s="59">
        <v>290</v>
      </c>
      <c r="G3" s="59">
        <v>168</v>
      </c>
      <c r="H3" s="59">
        <v>223</v>
      </c>
      <c r="I3" s="59">
        <v>180</v>
      </c>
      <c r="J3" s="59">
        <v>1297</v>
      </c>
      <c r="K3" s="59">
        <v>196</v>
      </c>
      <c r="L3" s="59">
        <v>93</v>
      </c>
      <c r="M3" s="59">
        <v>1046</v>
      </c>
      <c r="N3" s="59">
        <v>155</v>
      </c>
      <c r="O3" s="59">
        <v>301</v>
      </c>
      <c r="P3" s="59">
        <v>231</v>
      </c>
      <c r="Q3" s="59">
        <v>246</v>
      </c>
      <c r="R3" s="59">
        <v>187</v>
      </c>
      <c r="S3" s="59">
        <v>70</v>
      </c>
      <c r="T3" s="59">
        <v>70</v>
      </c>
      <c r="U3" s="59">
        <v>494</v>
      </c>
      <c r="V3" s="60">
        <f t="shared" si="0"/>
        <v>6014</v>
      </c>
      <c r="W3" s="61">
        <f t="shared" ref="W3:W11" si="1">V3/V$11</f>
        <v>0.43557615702180053</v>
      </c>
    </row>
    <row r="4" spans="1:23" ht="27.75" thickTop="1" thickBot="1" x14ac:dyDescent="0.3">
      <c r="A4" s="58" t="s">
        <v>43</v>
      </c>
      <c r="B4" s="59">
        <v>7</v>
      </c>
      <c r="C4" s="59">
        <v>5</v>
      </c>
      <c r="D4" s="59">
        <v>3</v>
      </c>
      <c r="E4" s="59">
        <v>16</v>
      </c>
      <c r="F4" s="59">
        <v>40</v>
      </c>
      <c r="G4" s="59">
        <v>12</v>
      </c>
      <c r="H4" s="59">
        <v>25</v>
      </c>
      <c r="I4" s="59">
        <v>11</v>
      </c>
      <c r="J4" s="59">
        <v>83</v>
      </c>
      <c r="K4" s="59">
        <v>15</v>
      </c>
      <c r="L4" s="59">
        <v>3</v>
      </c>
      <c r="M4" s="59">
        <v>94</v>
      </c>
      <c r="N4" s="59">
        <v>13</v>
      </c>
      <c r="O4" s="59">
        <v>24</v>
      </c>
      <c r="P4" s="59">
        <v>10</v>
      </c>
      <c r="Q4" s="59">
        <v>32</v>
      </c>
      <c r="R4" s="59">
        <v>26</v>
      </c>
      <c r="S4" s="59">
        <v>9</v>
      </c>
      <c r="T4" s="59">
        <v>10</v>
      </c>
      <c r="U4" s="59">
        <v>48</v>
      </c>
      <c r="V4" s="60">
        <f t="shared" si="0"/>
        <v>486</v>
      </c>
      <c r="W4" s="61">
        <f t="shared" si="1"/>
        <v>3.519953646700949E-2</v>
      </c>
    </row>
    <row r="5" spans="1:23" ht="16.5" thickTop="1" thickBot="1" x14ac:dyDescent="0.3">
      <c r="A5" s="58" t="s">
        <v>45</v>
      </c>
      <c r="B5" s="59">
        <v>9</v>
      </c>
      <c r="C5" s="59">
        <v>2</v>
      </c>
      <c r="D5" s="59">
        <v>10</v>
      </c>
      <c r="E5" s="59">
        <v>13</v>
      </c>
      <c r="F5" s="59">
        <v>26</v>
      </c>
      <c r="G5" s="59">
        <v>10</v>
      </c>
      <c r="H5" s="59">
        <v>12</v>
      </c>
      <c r="I5" s="59">
        <v>9</v>
      </c>
      <c r="J5" s="59">
        <v>44</v>
      </c>
      <c r="K5" s="59">
        <v>14</v>
      </c>
      <c r="L5" s="60">
        <v>6</v>
      </c>
      <c r="M5" s="59">
        <v>28</v>
      </c>
      <c r="N5" s="59">
        <v>8</v>
      </c>
      <c r="O5" s="59">
        <v>6</v>
      </c>
      <c r="P5" s="59">
        <v>18</v>
      </c>
      <c r="Q5" s="59">
        <v>19</v>
      </c>
      <c r="R5" s="59">
        <v>11</v>
      </c>
      <c r="S5" s="60">
        <v>6</v>
      </c>
      <c r="T5" s="59">
        <v>2</v>
      </c>
      <c r="U5" s="59">
        <v>43</v>
      </c>
      <c r="V5" s="60">
        <f t="shared" si="0"/>
        <v>296</v>
      </c>
      <c r="W5" s="61">
        <f t="shared" si="1"/>
        <v>2.1438400811182732E-2</v>
      </c>
    </row>
    <row r="6" spans="1:23" ht="16.5" thickTop="1" thickBot="1" x14ac:dyDescent="0.3">
      <c r="A6" s="58" t="s">
        <v>46</v>
      </c>
      <c r="B6" s="59">
        <v>3</v>
      </c>
      <c r="C6" s="59">
        <v>3</v>
      </c>
      <c r="D6" s="59">
        <v>4</v>
      </c>
      <c r="E6" s="59">
        <v>3</v>
      </c>
      <c r="F6" s="59">
        <v>32</v>
      </c>
      <c r="G6" s="59">
        <v>24</v>
      </c>
      <c r="H6" s="59">
        <v>5</v>
      </c>
      <c r="I6" s="59">
        <v>11</v>
      </c>
      <c r="J6" s="59">
        <v>46</v>
      </c>
      <c r="K6" s="59">
        <v>1</v>
      </c>
      <c r="L6" s="59"/>
      <c r="M6" s="59">
        <v>23</v>
      </c>
      <c r="N6" s="59">
        <v>3</v>
      </c>
      <c r="O6" s="59">
        <v>9</v>
      </c>
      <c r="P6" s="59">
        <v>3</v>
      </c>
      <c r="Q6" s="59">
        <v>15</v>
      </c>
      <c r="R6" s="59">
        <v>31</v>
      </c>
      <c r="S6" s="59">
        <v>4</v>
      </c>
      <c r="T6" s="59">
        <v>1</v>
      </c>
      <c r="U6" s="59">
        <v>73</v>
      </c>
      <c r="V6" s="60">
        <f t="shared" si="0"/>
        <v>294</v>
      </c>
      <c r="W6" s="61">
        <f t="shared" si="1"/>
        <v>2.1293546751647716E-2</v>
      </c>
    </row>
    <row r="7" spans="1:23" ht="16.5" thickTop="1" thickBot="1" x14ac:dyDescent="0.3">
      <c r="A7" s="58" t="s">
        <v>42</v>
      </c>
      <c r="B7" s="59">
        <v>6</v>
      </c>
      <c r="C7" s="59">
        <v>3</v>
      </c>
      <c r="D7" s="59">
        <v>1</v>
      </c>
      <c r="E7" s="59">
        <v>4</v>
      </c>
      <c r="F7" s="59">
        <v>9</v>
      </c>
      <c r="G7" s="59">
        <v>3</v>
      </c>
      <c r="H7" s="59">
        <v>8</v>
      </c>
      <c r="I7" s="59">
        <v>4</v>
      </c>
      <c r="J7" s="59">
        <v>12</v>
      </c>
      <c r="K7" s="59">
        <v>5</v>
      </c>
      <c r="L7" s="59">
        <v>2</v>
      </c>
      <c r="M7" s="59">
        <v>10</v>
      </c>
      <c r="N7" s="59">
        <v>4</v>
      </c>
      <c r="O7" s="59">
        <v>1</v>
      </c>
      <c r="P7" s="59">
        <v>6</v>
      </c>
      <c r="Q7" s="59">
        <v>10</v>
      </c>
      <c r="R7" s="60">
        <v>2</v>
      </c>
      <c r="S7" s="59">
        <v>3</v>
      </c>
      <c r="T7" s="60">
        <v>1</v>
      </c>
      <c r="U7" s="59">
        <v>8</v>
      </c>
      <c r="V7" s="60">
        <f t="shared" si="0"/>
        <v>102</v>
      </c>
      <c r="W7" s="61">
        <f t="shared" si="1"/>
        <v>7.3875570362859416E-3</v>
      </c>
    </row>
    <row r="8" spans="1:23" ht="16.5" thickTop="1" thickBot="1" x14ac:dyDescent="0.3">
      <c r="A8" s="58" t="s">
        <v>39</v>
      </c>
      <c r="B8" s="60">
        <v>4</v>
      </c>
      <c r="C8" s="60">
        <v>2</v>
      </c>
      <c r="D8" s="59">
        <v>2</v>
      </c>
      <c r="E8" s="59">
        <v>5</v>
      </c>
      <c r="F8" s="60">
        <v>7</v>
      </c>
      <c r="G8" s="60">
        <v>4</v>
      </c>
      <c r="H8" s="59">
        <v>4</v>
      </c>
      <c r="I8" s="60">
        <v>4</v>
      </c>
      <c r="J8" s="60">
        <v>12</v>
      </c>
      <c r="K8" s="60">
        <v>4</v>
      </c>
      <c r="L8" s="60">
        <v>2</v>
      </c>
      <c r="M8" s="59">
        <v>8</v>
      </c>
      <c r="N8" s="60">
        <v>6</v>
      </c>
      <c r="O8" s="59">
        <v>8</v>
      </c>
      <c r="P8" s="60">
        <v>7</v>
      </c>
      <c r="Q8" s="60">
        <v>9</v>
      </c>
      <c r="R8" s="60"/>
      <c r="S8" s="60">
        <v>2</v>
      </c>
      <c r="T8" s="60"/>
      <c r="U8" s="60">
        <v>7</v>
      </c>
      <c r="V8" s="60">
        <f t="shared" si="0"/>
        <v>97</v>
      </c>
      <c r="W8" s="61">
        <f t="shared" si="1"/>
        <v>7.0254218874483956E-3</v>
      </c>
    </row>
    <row r="9" spans="1:23" ht="16.5" thickTop="1" thickBot="1" x14ac:dyDescent="0.3">
      <c r="A9" s="58" t="s">
        <v>44</v>
      </c>
      <c r="B9" s="59"/>
      <c r="C9" s="59"/>
      <c r="D9" s="59">
        <v>1</v>
      </c>
      <c r="E9" s="60">
        <v>1</v>
      </c>
      <c r="F9" s="59"/>
      <c r="G9" s="59"/>
      <c r="H9" s="59">
        <v>31</v>
      </c>
      <c r="I9" s="59"/>
      <c r="J9" s="59"/>
      <c r="K9" s="59"/>
      <c r="L9" s="59"/>
      <c r="M9" s="59">
        <v>1</v>
      </c>
      <c r="N9" s="59"/>
      <c r="O9" s="59">
        <v>1</v>
      </c>
      <c r="P9" s="59"/>
      <c r="Q9" s="59">
        <v>1</v>
      </c>
      <c r="R9" s="59"/>
      <c r="S9" s="59"/>
      <c r="T9" s="59"/>
      <c r="U9" s="59"/>
      <c r="V9" s="60">
        <f t="shared" si="0"/>
        <v>36</v>
      </c>
      <c r="W9" s="61">
        <f t="shared" si="1"/>
        <v>2.6073730716303324E-3</v>
      </c>
    </row>
    <row r="10" spans="1:23" ht="16.5" thickTop="1" thickBot="1" x14ac:dyDescent="0.3">
      <c r="A10" s="58" t="s">
        <v>77</v>
      </c>
      <c r="B10" s="59">
        <v>2</v>
      </c>
      <c r="C10" s="60">
        <v>2</v>
      </c>
      <c r="D10" s="60">
        <v>1</v>
      </c>
      <c r="E10" s="60">
        <v>1</v>
      </c>
      <c r="F10" s="59">
        <v>1</v>
      </c>
      <c r="G10" s="60">
        <v>2</v>
      </c>
      <c r="H10" s="59">
        <v>1</v>
      </c>
      <c r="I10" s="60">
        <v>2</v>
      </c>
      <c r="J10" s="59">
        <v>1</v>
      </c>
      <c r="K10" s="59">
        <v>2</v>
      </c>
      <c r="L10" s="60">
        <v>1</v>
      </c>
      <c r="M10" s="59">
        <v>2</v>
      </c>
      <c r="N10" s="60">
        <v>1</v>
      </c>
      <c r="O10" s="59">
        <v>1</v>
      </c>
      <c r="P10" s="60">
        <v>1</v>
      </c>
      <c r="Q10" s="59">
        <v>1</v>
      </c>
      <c r="R10" s="59">
        <v>3</v>
      </c>
      <c r="S10" s="59">
        <v>1</v>
      </c>
      <c r="T10" s="60">
        <v>1</v>
      </c>
      <c r="U10" s="59">
        <v>2</v>
      </c>
      <c r="V10" s="60">
        <f t="shared" si="0"/>
        <v>29</v>
      </c>
      <c r="W10" s="61">
        <f t="shared" si="1"/>
        <v>2.1003838632577677E-3</v>
      </c>
    </row>
    <row r="11" spans="1:23" ht="16.5" thickTop="1" thickBot="1" x14ac:dyDescent="0.3">
      <c r="A11" s="59" t="s">
        <v>78</v>
      </c>
      <c r="B11" s="60">
        <f t="shared" ref="B11:V11" si="2">SUM(B2:B10)</f>
        <v>421</v>
      </c>
      <c r="C11" s="60">
        <f t="shared" si="2"/>
        <v>228</v>
      </c>
      <c r="D11" s="60">
        <f t="shared" si="2"/>
        <v>487</v>
      </c>
      <c r="E11" s="60">
        <f t="shared" si="2"/>
        <v>861</v>
      </c>
      <c r="F11" s="60">
        <f t="shared" si="2"/>
        <v>845</v>
      </c>
      <c r="G11" s="60">
        <f t="shared" si="2"/>
        <v>356</v>
      </c>
      <c r="H11" s="60">
        <f t="shared" si="2"/>
        <v>835</v>
      </c>
      <c r="I11" s="60">
        <f t="shared" si="2"/>
        <v>361</v>
      </c>
      <c r="J11" s="60">
        <f t="shared" si="2"/>
        <v>2377</v>
      </c>
      <c r="K11" s="60">
        <f t="shared" si="2"/>
        <v>460</v>
      </c>
      <c r="L11" s="60">
        <f t="shared" si="2"/>
        <v>142</v>
      </c>
      <c r="M11" s="60">
        <f t="shared" si="2"/>
        <v>1620</v>
      </c>
      <c r="N11" s="60">
        <f t="shared" si="2"/>
        <v>645</v>
      </c>
      <c r="O11" s="60">
        <f t="shared" si="2"/>
        <v>631</v>
      </c>
      <c r="P11" s="60">
        <f t="shared" si="2"/>
        <v>950</v>
      </c>
      <c r="Q11" s="60">
        <f t="shared" si="2"/>
        <v>745</v>
      </c>
      <c r="R11" s="60">
        <f t="shared" si="2"/>
        <v>365</v>
      </c>
      <c r="S11" s="60">
        <f t="shared" si="2"/>
        <v>234</v>
      </c>
      <c r="T11" s="60">
        <f t="shared" si="2"/>
        <v>107</v>
      </c>
      <c r="U11" s="60">
        <f t="shared" si="2"/>
        <v>1137</v>
      </c>
      <c r="V11" s="60">
        <f t="shared" si="2"/>
        <v>13807</v>
      </c>
      <c r="W11" s="61">
        <f t="shared" si="1"/>
        <v>1</v>
      </c>
    </row>
    <row r="12" spans="1:23" ht="15.75" thickTop="1" x14ac:dyDescent="0.25"/>
  </sheetData>
  <sortState ref="A47:W55">
    <sortCondition descending="1" ref="V47:V55"/>
  </sortState>
  <pageMargins left="0.7" right="0.7" top="0.75" bottom="0.75" header="0.3" footer="0.3"/>
  <pageSetup paperSize="9" scale="7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27" sqref="E27"/>
    </sheetView>
  </sheetViews>
  <sheetFormatPr defaultRowHeight="15" x14ac:dyDescent="0.25"/>
  <cols>
    <col min="1" max="1" width="62.5703125" customWidth="1"/>
    <col min="2" max="2" width="15.140625" style="33" customWidth="1"/>
    <col min="4" max="4" width="33.85546875" bestFit="1" customWidth="1"/>
    <col min="5" max="5" width="11.7109375" bestFit="1" customWidth="1"/>
  </cols>
  <sheetData>
    <row r="1" spans="1:5" ht="16.5" thickTop="1" thickBot="1" x14ac:dyDescent="0.3">
      <c r="A1" s="97" t="s">
        <v>86</v>
      </c>
      <c r="B1" s="98"/>
      <c r="C1" s="99"/>
      <c r="D1" s="76"/>
      <c r="E1" s="76"/>
    </row>
    <row r="2" spans="1:5" ht="16.5" thickTop="1" thickBot="1" x14ac:dyDescent="0.3">
      <c r="A2" s="62" t="s">
        <v>38</v>
      </c>
      <c r="B2" s="63">
        <v>21368</v>
      </c>
      <c r="C2" s="77"/>
      <c r="D2" s="75"/>
      <c r="E2" s="75"/>
    </row>
    <row r="3" spans="1:5" ht="16.5" thickTop="1" thickBot="1" x14ac:dyDescent="0.3">
      <c r="A3" s="62" t="s">
        <v>87</v>
      </c>
      <c r="B3" s="63">
        <f>B7-B6</f>
        <v>13807</v>
      </c>
      <c r="C3" s="78">
        <f>B3/B2</f>
        <v>0.64615312616997378</v>
      </c>
      <c r="D3" s="73"/>
      <c r="E3" s="74"/>
    </row>
    <row r="4" spans="1:5" ht="16.5" thickTop="1" thickBot="1" x14ac:dyDescent="0.3">
      <c r="A4" s="64" t="s">
        <v>72</v>
      </c>
      <c r="B4" s="63">
        <f>B2-B3</f>
        <v>7561</v>
      </c>
      <c r="C4" s="78">
        <f>B4/B2</f>
        <v>0.35384687383002622</v>
      </c>
      <c r="D4" s="73"/>
      <c r="E4" s="74"/>
    </row>
    <row r="5" spans="1:5" ht="16.5" thickTop="1" thickBot="1" x14ac:dyDescent="0.3">
      <c r="A5" s="64"/>
      <c r="B5" s="63"/>
      <c r="C5" s="79"/>
      <c r="D5" s="72"/>
      <c r="E5" s="72"/>
    </row>
    <row r="6" spans="1:5" ht="16.5" thickTop="1" thickBot="1" x14ac:dyDescent="0.3">
      <c r="A6" s="62" t="s">
        <v>88</v>
      </c>
      <c r="B6" s="63">
        <v>66</v>
      </c>
      <c r="C6" s="79"/>
    </row>
    <row r="7" spans="1:5" ht="16.5" thickTop="1" thickBot="1" x14ac:dyDescent="0.3">
      <c r="A7" s="62" t="s">
        <v>74</v>
      </c>
      <c r="B7" s="63">
        <v>13873</v>
      </c>
      <c r="C7" s="78">
        <f>B7/B2</f>
        <v>0.64924185698240355</v>
      </c>
    </row>
    <row r="8" spans="1:5" ht="15.75" thickTop="1" x14ac:dyDescent="0.25"/>
  </sheetData>
  <mergeCells count="1">
    <mergeCell ref="A1:C1"/>
  </mergeCells>
  <printOptions horizontalCentered="1" verticalCentered="1"/>
  <pageMargins left="0.15748031496062992" right="0.15748031496062992" top="0.74803149606299213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2</vt:i4>
      </vt:variant>
    </vt:vector>
  </HeadingPairs>
  <TitlesOfParts>
    <vt:vector size="8" baseType="lpstr">
      <vt:lpstr>Tab_1 DIC</vt:lpstr>
      <vt:lpstr>Tab_2 DIC</vt:lpstr>
      <vt:lpstr>Tab_3 DIC</vt:lpstr>
      <vt:lpstr>tab_4 DIC</vt:lpstr>
      <vt:lpstr>tab_5 DIC</vt:lpstr>
      <vt:lpstr>Tab_6 DIC</vt:lpstr>
      <vt:lpstr>'tab_5 DIC'!Area_stampa</vt:lpstr>
      <vt:lpstr>'Tab_6 DIC'!Area_stampa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CIOCCO Umberto</dc:creator>
  <cp:lastModifiedBy>DI CIOCCO Umberto</cp:lastModifiedBy>
  <cp:lastPrinted>2014-10-31T16:20:56Z</cp:lastPrinted>
  <dcterms:created xsi:type="dcterms:W3CDTF">2014-10-21T10:28:50Z</dcterms:created>
  <dcterms:modified xsi:type="dcterms:W3CDTF">2014-12-17T17:44:55Z</dcterms:modified>
</cp:coreProperties>
</file>